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/>
  </bookViews>
  <sheets>
    <sheet name="FMHM (END SEM)" sheetId="1" r:id="rId1"/>
  </sheets>
  <definedNames>
    <definedName name="_xlnm.Print_Area" localSheetId="0">'FMHM (END SEM)'!$A$1:$Z$191</definedName>
    <definedName name="_xlnm.Print_Titles" localSheetId="0">'FMHM (END SEM)'!$17:$21</definedName>
  </definedNames>
  <calcPr calcId="145621"/>
</workbook>
</file>

<file path=xl/calcChain.xml><?xml version="1.0" encoding="utf-8"?>
<calcChain xmlns="http://schemas.openxmlformats.org/spreadsheetml/2006/main">
  <c r="V185" i="1" l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Z184" i="1"/>
  <c r="Y184" i="1"/>
  <c r="X184" i="1"/>
  <c r="W184" i="1"/>
  <c r="R184" i="1"/>
  <c r="Q184" i="1"/>
  <c r="P184" i="1"/>
  <c r="O184" i="1"/>
  <c r="N184" i="1"/>
  <c r="M184" i="1"/>
  <c r="L184" i="1"/>
  <c r="K184" i="1"/>
  <c r="I184" i="1"/>
  <c r="H184" i="1"/>
  <c r="G184" i="1"/>
  <c r="F184" i="1"/>
  <c r="E184" i="1"/>
  <c r="Z183" i="1"/>
  <c r="Y183" i="1"/>
  <c r="X183" i="1"/>
  <c r="W183" i="1"/>
  <c r="V183" i="1"/>
  <c r="U183" i="1"/>
  <c r="T183" i="1"/>
  <c r="S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Z182" i="1"/>
  <c r="Y182" i="1"/>
  <c r="X182" i="1"/>
  <c r="W182" i="1"/>
  <c r="V182" i="1"/>
  <c r="U182" i="1"/>
  <c r="T182" i="1"/>
  <c r="S182" i="1"/>
  <c r="R182" i="1"/>
  <c r="Q182" i="1"/>
  <c r="N182" i="1"/>
  <c r="M182" i="1"/>
  <c r="L182" i="1"/>
  <c r="K182" i="1"/>
  <c r="J182" i="1"/>
  <c r="H182" i="1"/>
  <c r="G182" i="1"/>
  <c r="F182" i="1"/>
  <c r="E182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L181" i="1"/>
  <c r="K181" i="1"/>
  <c r="J181" i="1"/>
  <c r="I181" i="1"/>
  <c r="F181" i="1"/>
  <c r="E181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J180" i="1"/>
  <c r="I180" i="1"/>
  <c r="H180" i="1"/>
  <c r="G180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Z177" i="1"/>
  <c r="Y177" i="1"/>
  <c r="X177" i="1"/>
  <c r="W177" i="1"/>
  <c r="R177" i="1"/>
  <c r="Q177" i="1"/>
  <c r="P177" i="1"/>
  <c r="O177" i="1"/>
  <c r="N177" i="1"/>
  <c r="M177" i="1"/>
  <c r="L177" i="1"/>
  <c r="K177" i="1"/>
  <c r="I177" i="1"/>
  <c r="H177" i="1"/>
  <c r="G177" i="1"/>
  <c r="F177" i="1"/>
  <c r="E177" i="1"/>
  <c r="Z176" i="1"/>
  <c r="Y176" i="1"/>
  <c r="X176" i="1"/>
  <c r="W176" i="1"/>
  <c r="V176" i="1"/>
  <c r="U176" i="1"/>
  <c r="T176" i="1"/>
  <c r="S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Z175" i="1"/>
  <c r="Y175" i="1"/>
  <c r="X175" i="1"/>
  <c r="W175" i="1"/>
  <c r="V175" i="1"/>
  <c r="U175" i="1"/>
  <c r="T175" i="1"/>
  <c r="S175" i="1"/>
  <c r="R175" i="1"/>
  <c r="Q175" i="1"/>
  <c r="N175" i="1"/>
  <c r="M175" i="1"/>
  <c r="L175" i="1"/>
  <c r="K175" i="1"/>
  <c r="J175" i="1"/>
  <c r="H175" i="1"/>
  <c r="G175" i="1"/>
  <c r="F175" i="1"/>
  <c r="E175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L174" i="1"/>
  <c r="K174" i="1"/>
  <c r="J174" i="1"/>
  <c r="I174" i="1"/>
  <c r="F174" i="1"/>
  <c r="E174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J173" i="1"/>
  <c r="I173" i="1"/>
  <c r="H173" i="1"/>
  <c r="G173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I172" i="1"/>
  <c r="H172" i="1"/>
  <c r="G172" i="1"/>
  <c r="F172" i="1"/>
  <c r="E172" i="1"/>
  <c r="Z170" i="1"/>
  <c r="Z171" i="1" s="1"/>
  <c r="Z178" i="1" s="1"/>
  <c r="Y170" i="1"/>
  <c r="Y171" i="1" s="1"/>
  <c r="Y178" i="1" s="1"/>
  <c r="X170" i="1"/>
  <c r="W170" i="1"/>
  <c r="W171" i="1" s="1"/>
  <c r="W178" i="1" s="1"/>
  <c r="V170" i="1"/>
  <c r="V171" i="1" s="1"/>
  <c r="V177" i="1" s="1"/>
  <c r="U170" i="1"/>
  <c r="U171" i="1" s="1"/>
  <c r="U177" i="1" s="1"/>
  <c r="T170" i="1"/>
  <c r="S170" i="1"/>
  <c r="S171" i="1" s="1"/>
  <c r="S177" i="1" s="1"/>
  <c r="R170" i="1"/>
  <c r="R171" i="1" s="1"/>
  <c r="R176" i="1" s="1"/>
  <c r="Q170" i="1"/>
  <c r="Q171" i="1" s="1"/>
  <c r="Q176" i="1" s="1"/>
  <c r="P170" i="1"/>
  <c r="O170" i="1"/>
  <c r="O171" i="1" s="1"/>
  <c r="O175" i="1" s="1"/>
  <c r="N170" i="1"/>
  <c r="N171" i="1" s="1"/>
  <c r="N174" i="1" s="1"/>
  <c r="M170" i="1"/>
  <c r="M171" i="1" s="1"/>
  <c r="M174" i="1" s="1"/>
  <c r="L170" i="1"/>
  <c r="K170" i="1"/>
  <c r="K171" i="1" s="1"/>
  <c r="K173" i="1" s="1"/>
  <c r="J170" i="1"/>
  <c r="J171" i="1" s="1"/>
  <c r="J177" i="1" s="1"/>
  <c r="I170" i="1"/>
  <c r="I171" i="1" s="1"/>
  <c r="I175" i="1" s="1"/>
  <c r="H170" i="1"/>
  <c r="G170" i="1"/>
  <c r="G171" i="1" s="1"/>
  <c r="G174" i="1" s="1"/>
  <c r="F170" i="1"/>
  <c r="F171" i="1" s="1"/>
  <c r="F173" i="1" s="1"/>
  <c r="E170" i="1"/>
  <c r="E171" i="1" s="1"/>
  <c r="E173" i="1" s="1"/>
  <c r="Z169" i="1"/>
  <c r="Z185" i="1" s="1"/>
  <c r="Y169" i="1"/>
  <c r="Y185" i="1" s="1"/>
  <c r="X169" i="1"/>
  <c r="X185" i="1" s="1"/>
  <c r="W169" i="1"/>
  <c r="W185" i="1" s="1"/>
  <c r="V169" i="1"/>
  <c r="V184" i="1" s="1"/>
  <c r="U169" i="1"/>
  <c r="U184" i="1" s="1"/>
  <c r="T169" i="1"/>
  <c r="T184" i="1" s="1"/>
  <c r="S169" i="1"/>
  <c r="S184" i="1" s="1"/>
  <c r="R169" i="1"/>
  <c r="R183" i="1" s="1"/>
  <c r="Q169" i="1"/>
  <c r="Q183" i="1" s="1"/>
  <c r="P169" i="1"/>
  <c r="P182" i="1" s="1"/>
  <c r="O169" i="1"/>
  <c r="O182" i="1" s="1"/>
  <c r="N169" i="1"/>
  <c r="N181" i="1" s="1"/>
  <c r="M169" i="1"/>
  <c r="M181" i="1" s="1"/>
  <c r="L169" i="1"/>
  <c r="L180" i="1" s="1"/>
  <c r="K169" i="1"/>
  <c r="K180" i="1" s="1"/>
  <c r="J169" i="1"/>
  <c r="J184" i="1" s="1"/>
  <c r="I169" i="1"/>
  <c r="I182" i="1" s="1"/>
  <c r="H169" i="1"/>
  <c r="H181" i="1" s="1"/>
  <c r="G169" i="1"/>
  <c r="G181" i="1" s="1"/>
  <c r="F169" i="1"/>
  <c r="F180" i="1" s="1"/>
  <c r="E169" i="1"/>
  <c r="E180" i="1" s="1"/>
  <c r="H171" i="1" l="1"/>
  <c r="H174" i="1" s="1"/>
  <c r="L171" i="1"/>
  <c r="L173" i="1" s="1"/>
  <c r="P171" i="1"/>
  <c r="P175" i="1" s="1"/>
  <c r="T171" i="1"/>
  <c r="T177" i="1" s="1"/>
  <c r="X171" i="1"/>
  <c r="X178" i="1" s="1"/>
</calcChain>
</file>

<file path=xl/comments1.xml><?xml version="1.0" encoding="utf-8"?>
<comments xmlns="http://schemas.openxmlformats.org/spreadsheetml/2006/main">
  <authors>
    <author>sun</author>
  </authors>
  <commentList>
    <comment ref="D20" authorId="0">
      <text>
        <r>
          <rPr>
            <b/>
            <sz val="9"/>
            <color indexed="81"/>
            <rFont val="Tahoma"/>
            <family val="2"/>
          </rPr>
          <t>sun:</t>
        </r>
        <r>
          <rPr>
            <sz val="9"/>
            <color indexed="81"/>
            <rFont val="Tahoma"/>
            <family val="2"/>
          </rPr>
          <t xml:space="preserve">
Please enter the CO Mapped to your respective Question Number. Else, Leave it as Blank Space.
</t>
        </r>
      </text>
    </comment>
  </commentList>
</comments>
</file>

<file path=xl/sharedStrings.xml><?xml version="1.0" encoding="utf-8"?>
<sst xmlns="http://schemas.openxmlformats.org/spreadsheetml/2006/main" count="372" uniqueCount="350">
  <si>
    <t>COURSE ASSESSMENT WORK SHEET</t>
  </si>
  <si>
    <r>
      <rPr>
        <b/>
        <u/>
        <sz val="26"/>
        <color indexed="8"/>
        <rFont val="Calibri"/>
        <family val="2"/>
      </rPr>
      <t>Instructions to be followed while prepareing COAR</t>
    </r>
    <r>
      <rPr>
        <b/>
        <sz val="18"/>
        <color indexed="8"/>
        <rFont val="Calibri"/>
        <family val="2"/>
      </rPr>
      <t xml:space="preserve">
</t>
    </r>
    <r>
      <rPr>
        <b/>
        <sz val="20"/>
        <color indexed="62"/>
        <rFont val="Calibri"/>
        <family val="2"/>
      </rPr>
      <t>1. Cells highlighted in BLUE, i.e., H23 to AC23 should be filled with CO Number against the question number. If there is no question, Leave it BLANK.</t>
    </r>
    <r>
      <rPr>
        <b/>
        <sz val="18"/>
        <color indexed="8"/>
        <rFont val="Calibri"/>
        <family val="2"/>
      </rPr>
      <t xml:space="preserve">
</t>
    </r>
    <r>
      <rPr>
        <b/>
        <sz val="20"/>
        <color indexed="51"/>
        <rFont val="Calibri"/>
        <family val="2"/>
      </rPr>
      <t xml:space="preserve">2. Cells highleted in ORANGE i.e., H24 to AC24, should be filled with Max marks of that respective question. If there is no Question, Leave it BLANK.
</t>
    </r>
    <r>
      <rPr>
        <b/>
        <sz val="20"/>
        <rFont val="Calibri"/>
        <family val="2"/>
      </rPr>
      <t xml:space="preserve">3. If question is attempted by student and awared with '0' marks enter the same.
4. If any Question is not attempted by the student, Leave the cell BLANK.
</t>
    </r>
    <r>
      <rPr>
        <b/>
        <sz val="20"/>
        <color indexed="10"/>
        <rFont val="Calibri"/>
        <family val="2"/>
      </rPr>
      <t>5. Fill the subject CO Statements in the cells G288 to G293.</t>
    </r>
  </si>
  <si>
    <t>SUBJECT CODE:</t>
  </si>
  <si>
    <t>16ME302</t>
  </si>
  <si>
    <t>SUBJECT NAME:</t>
  </si>
  <si>
    <t>Fluid Mechanics and Hydraulic Machines</t>
  </si>
  <si>
    <t>BRANCH:</t>
  </si>
  <si>
    <t>Mechanical Engineering</t>
  </si>
  <si>
    <t>SEMESTER &amp; YEAR</t>
  </si>
  <si>
    <t>3rd &amp; 2nd</t>
  </si>
  <si>
    <t>ACADEMIC YEAR:</t>
  </si>
  <si>
    <t>2017-18</t>
  </si>
  <si>
    <t>COURSE COORDINATOR</t>
  </si>
  <si>
    <t>Mr. U Sudhakar</t>
  </si>
  <si>
    <t>Semester End Exams (60 Marks)</t>
  </si>
  <si>
    <t>S. NO</t>
  </si>
  <si>
    <t>REG NO</t>
  </si>
  <si>
    <t>NAME OF THE STUDENT</t>
  </si>
  <si>
    <t>Part - A (Q1)</t>
  </si>
  <si>
    <t>Q2</t>
  </si>
  <si>
    <t>Q3</t>
  </si>
  <si>
    <t>Q4</t>
  </si>
  <si>
    <t>Q5</t>
  </si>
  <si>
    <t>Q6</t>
  </si>
  <si>
    <t>Q7</t>
  </si>
  <si>
    <t>Q8</t>
  </si>
  <si>
    <t>Q9</t>
  </si>
  <si>
    <t>a</t>
  </si>
  <si>
    <t>b</t>
  </si>
  <si>
    <t>c</t>
  </si>
  <si>
    <t>d</t>
  </si>
  <si>
    <t>e</t>
  </si>
  <si>
    <t>f</t>
  </si>
  <si>
    <t>Semester End exam CO.No. --&gt;</t>
  </si>
  <si>
    <t>Semester End Exam Max. Marks --&gt;</t>
  </si>
  <si>
    <t>15341A0358</t>
  </si>
  <si>
    <t>MINDI HEMANTH KUMAR</t>
  </si>
  <si>
    <t>15341A0396</t>
  </si>
  <si>
    <t xml:space="preserve">THANGI PREMCHAND </t>
  </si>
  <si>
    <t>16341A0301</t>
  </si>
  <si>
    <t xml:space="preserve">ADAVIPALLI AKHIL SAI </t>
  </si>
  <si>
    <t>16341A0302</t>
  </si>
  <si>
    <t xml:space="preserve">AKELLA NAGA VENKATA NARASIMHA SHASHANK </t>
  </si>
  <si>
    <t>16341A0303</t>
  </si>
  <si>
    <t>ALUGOLU BHAVANI</t>
  </si>
  <si>
    <t>16341A0304</t>
  </si>
  <si>
    <t>ANUPOJU SAI VAMSI</t>
  </si>
  <si>
    <t>16341A0305</t>
  </si>
  <si>
    <t>APIREDDY SIVA RAM</t>
  </si>
  <si>
    <t>16341A0306</t>
  </si>
  <si>
    <t xml:space="preserve">ARNIPALLI NAVEEN </t>
  </si>
  <si>
    <t>16341A0307</t>
  </si>
  <si>
    <t>BADUGU RAHUL PHANEENDRA</t>
  </si>
  <si>
    <t>16341A0308</t>
  </si>
  <si>
    <t xml:space="preserve">BAGADI ALEKHYA </t>
  </si>
  <si>
    <t>16341A0309</t>
  </si>
  <si>
    <t>BANDLA SAI BALAJI</t>
  </si>
  <si>
    <t>16341A0310</t>
  </si>
  <si>
    <t xml:space="preserve">BANTU TARUNKUMAR </t>
  </si>
  <si>
    <t>16341A0311</t>
  </si>
  <si>
    <t xml:space="preserve">BARRI DILEEP </t>
  </si>
  <si>
    <t>16341A0312</t>
  </si>
  <si>
    <t>BELLALA SATHVIK</t>
  </si>
  <si>
    <t>16341A0313</t>
  </si>
  <si>
    <t xml:space="preserve">BILLAKURTHI SUNENDRA REDDY </t>
  </si>
  <si>
    <t>16341A0314</t>
  </si>
  <si>
    <t>BONTHALA RAKESH</t>
  </si>
  <si>
    <t>16341A0315</t>
  </si>
  <si>
    <t xml:space="preserve">BONU SANKARA RAO </t>
  </si>
  <si>
    <t>16341A0316</t>
  </si>
  <si>
    <t>BORA SRINIVAS</t>
  </si>
  <si>
    <t>16341A0317</t>
  </si>
  <si>
    <t xml:space="preserve">BOTSA SIREESHA </t>
  </si>
  <si>
    <t>16341A0318</t>
  </si>
  <si>
    <t xml:space="preserve">CH JOHN WESHLE </t>
  </si>
  <si>
    <t>16341A0319</t>
  </si>
  <si>
    <t xml:space="preserve">CHANDAKA KIRAN KUMAR </t>
  </si>
  <si>
    <t>16341A0320</t>
  </si>
  <si>
    <t>CHEBOLU DIVYA</t>
  </si>
  <si>
    <t>16341A0321</t>
  </si>
  <si>
    <t xml:space="preserve">CHETTINTI JASWANTH SAI </t>
  </si>
  <si>
    <t>16341A0322</t>
  </si>
  <si>
    <t>CHINTAPALLI HIMANTH KUMAR</t>
  </si>
  <si>
    <t>16341A0323</t>
  </si>
  <si>
    <t>CHOWDARI AJAY</t>
  </si>
  <si>
    <t>16341A0324</t>
  </si>
  <si>
    <t>DARAPU PRASANTH</t>
  </si>
  <si>
    <t>16341A0325</t>
  </si>
  <si>
    <t>DAVULOORI SAI DURGA HEMANTH</t>
  </si>
  <si>
    <t>16341A0326</t>
  </si>
  <si>
    <t>DENKADA AVINASH</t>
  </si>
  <si>
    <t>16341A0327</t>
  </si>
  <si>
    <t>DIMMALA SRINIVAS GANDHI</t>
  </si>
  <si>
    <t>16341A0328</t>
  </si>
  <si>
    <t>DONTHAMSETTI SAI BHARAT</t>
  </si>
  <si>
    <t>16341A0329</t>
  </si>
  <si>
    <t>G SHIVKUMAR</t>
  </si>
  <si>
    <t>16341A0330</t>
  </si>
  <si>
    <t xml:space="preserve">GEDDAM PRAVEEN KUMAR </t>
  </si>
  <si>
    <t>16341A0331</t>
  </si>
  <si>
    <t xml:space="preserve">GEDELA SANTOSH KUMAR </t>
  </si>
  <si>
    <t>16341A0332</t>
  </si>
  <si>
    <t xml:space="preserve">GOLTHI SURYA </t>
  </si>
  <si>
    <t>16341A0333</t>
  </si>
  <si>
    <t>GORLE LAXMANA RAO</t>
  </si>
  <si>
    <t>16341A0334</t>
  </si>
  <si>
    <t>GOTTIPALLI TEJA</t>
  </si>
  <si>
    <t>16341A0335</t>
  </si>
  <si>
    <t xml:space="preserve">GUDURU VENKATA CHANDAN </t>
  </si>
  <si>
    <t>16341A0336</t>
  </si>
  <si>
    <t xml:space="preserve">GUNDA ANVESH </t>
  </si>
  <si>
    <t>16341A0337</t>
  </si>
  <si>
    <t>GURRALA AMANI</t>
  </si>
  <si>
    <t>16341A0338</t>
  </si>
  <si>
    <t>HANUMANTHU SOSHAN NARAYANA DORA</t>
  </si>
  <si>
    <t>16341A0339</t>
  </si>
  <si>
    <t>HAREESH GODDU</t>
  </si>
  <si>
    <t>16341A0340</t>
  </si>
  <si>
    <t xml:space="preserve">HEMANTH SAHU </t>
  </si>
  <si>
    <t>16341A0341</t>
  </si>
  <si>
    <t>JAMI BHUVANKAMESH</t>
  </si>
  <si>
    <t>16341A0342</t>
  </si>
  <si>
    <t>JANNI RAMA RAJU</t>
  </si>
  <si>
    <t>16341A0343</t>
  </si>
  <si>
    <t xml:space="preserve">JODDUMAHANTHI NIKHIL RAKHI PATNAIK </t>
  </si>
  <si>
    <t>16341A0344</t>
  </si>
  <si>
    <t>KADALI DEEPAK KUMAR</t>
  </si>
  <si>
    <t>16341A0345</t>
  </si>
  <si>
    <t>KAMPARA SRINIVASU</t>
  </si>
  <si>
    <t>16341A0346</t>
  </si>
  <si>
    <t xml:space="preserve">KARANAM MAHESH ANAND </t>
  </si>
  <si>
    <t>16341A0347</t>
  </si>
  <si>
    <t xml:space="preserve">KARRA SAIKIRAN </t>
  </si>
  <si>
    <t>16341A0348</t>
  </si>
  <si>
    <t xml:space="preserve">KASI AJITH </t>
  </si>
  <si>
    <t>16341A0349</t>
  </si>
  <si>
    <t>KESARI MANIKANTA GANESH KARTHIK</t>
  </si>
  <si>
    <t>16341A0350</t>
  </si>
  <si>
    <t>KOCHERLA RAMA KRISHNA</t>
  </si>
  <si>
    <t>16341A0351</t>
  </si>
  <si>
    <t xml:space="preserve">KONDETI KUMAR RAJA </t>
  </si>
  <si>
    <t>16341A0352</t>
  </si>
  <si>
    <t xml:space="preserve">KOPPISETTI HARI PAVANENDRA </t>
  </si>
  <si>
    <t>16341A0353</t>
  </si>
  <si>
    <t xml:space="preserve">KOTANA RAMYA </t>
  </si>
  <si>
    <t>16341A0355</t>
  </si>
  <si>
    <t>KOTLA SURYANARAYANA</t>
  </si>
  <si>
    <t>16341A0356</t>
  </si>
  <si>
    <t xml:space="preserve">KOTTAKOTA KUMAR RAJU </t>
  </si>
  <si>
    <t>16341A0357</t>
  </si>
  <si>
    <t xml:space="preserve">KOVIRI KARTHIK </t>
  </si>
  <si>
    <t>16341A0358</t>
  </si>
  <si>
    <t xml:space="preserve">KUMAR TOYAKA </t>
  </si>
  <si>
    <t>16341A0359</t>
  </si>
  <si>
    <t>KUNISETTY SANDEEP REDDY</t>
  </si>
  <si>
    <t>16341A0360</t>
  </si>
  <si>
    <t>KUPPANNAGARI NIKHIL</t>
  </si>
  <si>
    <t>17345A0301</t>
  </si>
  <si>
    <t>YEADLA NAVEEN</t>
  </si>
  <si>
    <t>17345A0302</t>
  </si>
  <si>
    <t>PILLA BHANU KRISHNA KUMAR</t>
  </si>
  <si>
    <t>17345A0303</t>
  </si>
  <si>
    <t xml:space="preserve">VANAPALLI ESWARA RAO </t>
  </si>
  <si>
    <t>17345A0304</t>
  </si>
  <si>
    <t>PITTADA SRIVARSHINI</t>
  </si>
  <si>
    <t>17345A0305</t>
  </si>
  <si>
    <t xml:space="preserve">ALLAMPALLI JAYAKRISHNA </t>
  </si>
  <si>
    <t>17345A0306</t>
  </si>
  <si>
    <t>SINGAVARAPU VEERENDRA</t>
  </si>
  <si>
    <t>17345A0307</t>
  </si>
  <si>
    <t xml:space="preserve">RAJANA BHANUPRASAD </t>
  </si>
  <si>
    <t>17345A0308</t>
  </si>
  <si>
    <t xml:space="preserve">DURGASI RAJESH </t>
  </si>
  <si>
    <t>17345A0309</t>
  </si>
  <si>
    <t>BATHULA KALYAN CHINNA</t>
  </si>
  <si>
    <t>17345A0310</t>
  </si>
  <si>
    <t xml:space="preserve">AGGALA MANIKANTA </t>
  </si>
  <si>
    <t>17345A0311</t>
  </si>
  <si>
    <t xml:space="preserve">POTTA ARUN KUMAR </t>
  </si>
  <si>
    <t>17345A0312</t>
  </si>
  <si>
    <t>MAHADASU DINESH</t>
  </si>
  <si>
    <t>15341A0391</t>
  </si>
  <si>
    <t>SUVVA NITEESH KUMAR</t>
  </si>
  <si>
    <t>16341A0361</t>
  </si>
  <si>
    <t>KUPPILI VENKATA SAI KIRAN</t>
  </si>
  <si>
    <t>16341A0362</t>
  </si>
  <si>
    <t>KURITI SRINIVAS</t>
  </si>
  <si>
    <t>16341A0363</t>
  </si>
  <si>
    <t xml:space="preserve">LABANA CHARAN BABU </t>
  </si>
  <si>
    <t>16341A0364</t>
  </si>
  <si>
    <t>LAVETI LIKHITHA</t>
  </si>
  <si>
    <t>16341A0365</t>
  </si>
  <si>
    <t>LOSU HARI PRIYA</t>
  </si>
  <si>
    <t>16341A0366</t>
  </si>
  <si>
    <t xml:space="preserve">M JAYA RAM </t>
  </si>
  <si>
    <t>16341A0367</t>
  </si>
  <si>
    <t xml:space="preserve">MADDULA MOHITH GUPTA KUMAR </t>
  </si>
  <si>
    <t>16341A0368</t>
  </si>
  <si>
    <t>MAHANTHI PURNA PHANI VEDAVYAS</t>
  </si>
  <si>
    <t>16341A0369</t>
  </si>
  <si>
    <t xml:space="preserve">MAJJI NUTANA SATEESH </t>
  </si>
  <si>
    <t>16341A0370</t>
  </si>
  <si>
    <t>MAKKA JAYAKRISHNA</t>
  </si>
  <si>
    <t>16341A0371</t>
  </si>
  <si>
    <t xml:space="preserve">MAMIDI VENKATA RAMANA MURTHY </t>
  </si>
  <si>
    <t>16341A0372</t>
  </si>
  <si>
    <t>MEDURU DURGA NAGA VENKATA SAI RAJESWARI</t>
  </si>
  <si>
    <t>16341A0373</t>
  </si>
  <si>
    <t xml:space="preserve">MEESALA DURGA PRASAD </t>
  </si>
  <si>
    <t>16341A0374</t>
  </si>
  <si>
    <t xml:space="preserve">MODALAVALASA SURYA BHARGAV </t>
  </si>
  <si>
    <t>16341A0375</t>
  </si>
  <si>
    <t>MUCHI PAVAN KUMAR</t>
  </si>
  <si>
    <t>16341A0376</t>
  </si>
  <si>
    <t>MUDDAPU SANAT KUMAR</t>
  </si>
  <si>
    <t>16341A0378</t>
  </si>
  <si>
    <t>NALLANA SRIKANTH CHOWDARY</t>
  </si>
  <si>
    <t>16341A0379</t>
  </si>
  <si>
    <t xml:space="preserve">NEYYALA NEERAJ KUMAR </t>
  </si>
  <si>
    <t>16341A0380</t>
  </si>
  <si>
    <t>PADALA JAYAKRANTH REDDY</t>
  </si>
  <si>
    <t>16341A0381</t>
  </si>
  <si>
    <t>PALAKONDA VASANTA SAI</t>
  </si>
  <si>
    <t>16341A0382</t>
  </si>
  <si>
    <t>PALAVALASA RAVI</t>
  </si>
  <si>
    <t>16341A0383</t>
  </si>
  <si>
    <t>PALLA RAHUL</t>
  </si>
  <si>
    <t>16341A0384</t>
  </si>
  <si>
    <t xml:space="preserve">PANGI KRISHNA TEJA </t>
  </si>
  <si>
    <t>16341A0385</t>
  </si>
  <si>
    <t xml:space="preserve">PATHINI NAVEEN </t>
  </si>
  <si>
    <t>16341A0386</t>
  </si>
  <si>
    <t xml:space="preserve">PATNANA SRIKANTH REDDY </t>
  </si>
  <si>
    <t>16341A0387</t>
  </si>
  <si>
    <t>PATNAYAKUNI VIDYA SRI</t>
  </si>
  <si>
    <t>16341A0389</t>
  </si>
  <si>
    <t xml:space="preserve">PAVAN KAKI </t>
  </si>
  <si>
    <t>16341A0390</t>
  </si>
  <si>
    <t>PECHETI GEETHAMADHURI</t>
  </si>
  <si>
    <t>16341A0391</t>
  </si>
  <si>
    <t>PEDDI TEJA NAGA VARDHAN</t>
  </si>
  <si>
    <t>16341A0392</t>
  </si>
  <si>
    <t>PENDREDDI SYAM SUNDAR</t>
  </si>
  <si>
    <t>16341A0393</t>
  </si>
  <si>
    <t xml:space="preserve">PENUMALLU SIVA AVINASH REDDY </t>
  </si>
  <si>
    <t>16341A0394</t>
  </si>
  <si>
    <t>POLUMURU RAJARAMESH</t>
  </si>
  <si>
    <t>16341A0395</t>
  </si>
  <si>
    <t>POTNURU BHARATH KUMAR</t>
  </si>
  <si>
    <t>16341A0396</t>
  </si>
  <si>
    <t xml:space="preserve">POTNURU NAVEEN </t>
  </si>
  <si>
    <t>16341A0397</t>
  </si>
  <si>
    <t xml:space="preserve">POTTI YASWANTH </t>
  </si>
  <si>
    <t>16341A0398</t>
  </si>
  <si>
    <t>RAYEDI SUMANTH ASHISH</t>
  </si>
  <si>
    <t>16341A0399</t>
  </si>
  <si>
    <t xml:space="preserve">SANAMALLU MOHANA RAO </t>
  </si>
  <si>
    <t>16341A03A0</t>
  </si>
  <si>
    <t xml:space="preserve">SARVASIDDI POOJA SRI </t>
  </si>
  <si>
    <t>16341A03A1</t>
  </si>
  <si>
    <t>SAVALAPURAM KAVITHA</t>
  </si>
  <si>
    <t>16341A03A2</t>
  </si>
  <si>
    <t>SAWANT SOHESH</t>
  </si>
  <si>
    <t>16341A03A3</t>
  </si>
  <si>
    <t xml:space="preserve">SHEIK YASEEN </t>
  </si>
  <si>
    <t>16341A03A4</t>
  </si>
  <si>
    <t xml:space="preserve">SHRAVAN RAJA SIMHA NELLURI </t>
  </si>
  <si>
    <t>16341A03A5</t>
  </si>
  <si>
    <t>SIRLU BHAVANI</t>
  </si>
  <si>
    <t>16341A03A6</t>
  </si>
  <si>
    <t xml:space="preserve">SIYYADRI HARI KISHAN </t>
  </si>
  <si>
    <t>16341A03A7</t>
  </si>
  <si>
    <t>TAMMINAINA MAHESH</t>
  </si>
  <si>
    <t>16341A03A8</t>
  </si>
  <si>
    <t>URLAM HEMANTH KUMAR</t>
  </si>
  <si>
    <t>16341A03A9</t>
  </si>
  <si>
    <t>VALISETTY VENKATA JAYA SRAVANTH</t>
  </si>
  <si>
    <t>16341A03B0</t>
  </si>
  <si>
    <t>VANJARAPU SUBHASH</t>
  </si>
  <si>
    <t>16341A03B1</t>
  </si>
  <si>
    <t>VAVILAPALLI V VAMSI KRISHNA</t>
  </si>
  <si>
    <t>16341A03B2</t>
  </si>
  <si>
    <t>VEDA VYASA DHARAKIRAN KIMMUDU</t>
  </si>
  <si>
    <t>16341A03B3</t>
  </si>
  <si>
    <t>VEMMALA AVINASH</t>
  </si>
  <si>
    <t>16341A03B4</t>
  </si>
  <si>
    <t>VENKUMAHANTI VIDYASRI</t>
  </si>
  <si>
    <t>16341A03B5</t>
  </si>
  <si>
    <t xml:space="preserve">VOONA DILEEP KUMAR </t>
  </si>
  <si>
    <t>16341A03B6</t>
  </si>
  <si>
    <t xml:space="preserve">VUPPALA GUNAPRAVALLIKA </t>
  </si>
  <si>
    <t>16341A03B7</t>
  </si>
  <si>
    <t xml:space="preserve">VYSYARAJU PRUDHVI RAJU </t>
  </si>
  <si>
    <t>16341A03B8</t>
  </si>
  <si>
    <t xml:space="preserve">YAVVARI MURALI </t>
  </si>
  <si>
    <t>16341A03B9</t>
  </si>
  <si>
    <t>YECHURI MYTREYA</t>
  </si>
  <si>
    <t>16341A03C0</t>
  </si>
  <si>
    <t xml:space="preserve">YEDIDA VIJAYAKUMAR </t>
  </si>
  <si>
    <t>17345A0313</t>
  </si>
  <si>
    <t xml:space="preserve">MADDILA DILEEP KUMAR </t>
  </si>
  <si>
    <t>17345A0314</t>
  </si>
  <si>
    <t xml:space="preserve">MULLAPUDI SOMESWARA ATCHUTH PRASAD </t>
  </si>
  <si>
    <t>17345A0315</t>
  </si>
  <si>
    <t xml:space="preserve">ALAPATI RAJESH </t>
  </si>
  <si>
    <t>17345A0316</t>
  </si>
  <si>
    <t>PADUCHURI SUNIL RAGHUVEER</t>
  </si>
  <si>
    <t>17345A0317</t>
  </si>
  <si>
    <t xml:space="preserve">TIRLANGI TIRUPATHI </t>
  </si>
  <si>
    <t>17345A0318</t>
  </si>
  <si>
    <t xml:space="preserve">CHITTI AKHIL SAI </t>
  </si>
  <si>
    <t>17345A0319</t>
  </si>
  <si>
    <t xml:space="preserve">GEMBALI SAIKUMAR </t>
  </si>
  <si>
    <t>17345A0320</t>
  </si>
  <si>
    <t>MAVURI RAMU</t>
  </si>
  <si>
    <t>17345A0321</t>
  </si>
  <si>
    <t>MERAJOTHU THAVURYA NAIK</t>
  </si>
  <si>
    <t>17345A0322</t>
  </si>
  <si>
    <t xml:space="preserve">NALLA SIVASANKAR </t>
  </si>
  <si>
    <t>17345A0323</t>
  </si>
  <si>
    <t>BORA DILLIRAO</t>
  </si>
  <si>
    <t>17345A0324</t>
  </si>
  <si>
    <t xml:space="preserve">KORAGANJI KARUNA 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</si>
  <si>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</si>
  <si>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</si>
  <si>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</si>
  <si>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</si>
  <si>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</si>
  <si>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</si>
  <si>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</si>
  <si>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</si>
  <si>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</si>
  <si>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</si>
  <si>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</si>
  <si>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</si>
  <si>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</si>
  <si>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</si>
  <si>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</si>
  <si>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</si>
  <si>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 xml:space="preserve">Class averag for the respective COs. </t>
  </si>
  <si>
    <t>No. of students attempted the question for the CO</t>
  </si>
  <si>
    <t xml:space="preserve">Percentage of students acheaving &gt;= class average </t>
  </si>
  <si>
    <t>Associated COs</t>
  </si>
  <si>
    <t>CO1</t>
  </si>
  <si>
    <t>CO2</t>
  </si>
  <si>
    <t>CO3</t>
  </si>
  <si>
    <t>CO4</t>
  </si>
  <si>
    <t>CO5</t>
  </si>
  <si>
    <t>CO6</t>
  </si>
  <si>
    <t>Signature of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</si>
</sst>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3" x14ac:knownFonts="1">
    <font>
      <sz val="11"/>
      <color theme="1"/>
      <name val="Arial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u/>
      <sz val="2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62"/>
      <name val="Calibri"/>
      <family val="2"/>
    </font>
    <font>
      <b/>
      <sz val="20"/>
      <color indexed="51"/>
      <name val="Calibri"/>
      <family val="2"/>
    </font>
    <font>
      <b/>
      <sz val="20"/>
      <name val="Calibri"/>
      <family val="2"/>
    </font>
    <font>
      <b/>
      <sz val="20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9C0006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sz val="18"/>
      <color theme="1"/>
      <name val="Times New Roman"/>
      <family val="1"/>
    </font>
    <font>
      <b/>
      <sz val="22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i/>
      <sz val="18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2" fillId="0" borderId="0"/>
    <xf numFmtId="0" fontId="42" fillId="0" borderId="0"/>
  </cellStyleXfs>
  <cellXfs count="195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Alignment="1" applyProtection="1">
      <alignment vertical="top" wrapText="1"/>
    </xf>
    <xf numFmtId="0" fontId="4" fillId="0" borderId="0" xfId="0" applyFont="1" applyAlignment="1" applyProtection="1"/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12" fillId="0" borderId="10" xfId="0" applyFont="1" applyBorder="1" applyProtection="1">
      <protection locked="0"/>
    </xf>
    <xf numFmtId="0" fontId="12" fillId="0" borderId="6" xfId="0" applyFont="1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5" xfId="0" applyFont="1" applyBorder="1" applyAlignment="1" applyProtection="1">
      <alignment horizontal="left" vertical="top" wrapText="1"/>
    </xf>
    <xf numFmtId="0" fontId="0" fillId="0" borderId="0" xfId="0" applyAlignment="1" applyProtection="1"/>
    <xf numFmtId="0" fontId="1" fillId="0" borderId="0" xfId="0" applyFont="1" applyAlignment="1" applyProtection="1">
      <alignment horizontal="center"/>
    </xf>
    <xf numFmtId="0" fontId="14" fillId="0" borderId="0" xfId="0" applyFont="1" applyProtection="1"/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 wrapText="1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 wrapText="1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12" fillId="0" borderId="29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 wrapText="1"/>
    </xf>
    <xf numFmtId="0" fontId="17" fillId="4" borderId="30" xfId="0" applyFont="1" applyFill="1" applyBorder="1" applyAlignment="1" applyProtection="1">
      <alignment horizontal="center" vertical="center"/>
      <protection locked="0"/>
    </xf>
    <xf numFmtId="0" fontId="17" fillId="4" borderId="31" xfId="0" applyFont="1" applyFill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49" fontId="19" fillId="0" borderId="28" xfId="0" applyNumberFormat="1" applyFont="1" applyBorder="1" applyAlignment="1" applyProtection="1">
      <alignment horizontal="center" vertical="center" shrinkToFit="1"/>
      <protection locked="0"/>
    </xf>
    <xf numFmtId="49" fontId="19" fillId="0" borderId="28" xfId="0" applyNumberFormat="1" applyFont="1" applyBorder="1" applyAlignment="1" applyProtection="1">
      <alignment vertical="center" shrinkToFit="1"/>
      <protection locked="0"/>
    </xf>
    <xf numFmtId="164" fontId="20" fillId="0" borderId="28" xfId="0" applyNumberFormat="1" applyFont="1" applyFill="1" applyBorder="1" applyAlignment="1" applyProtection="1">
      <alignment horizontal="center" vertical="center"/>
      <protection locked="0"/>
    </xf>
    <xf numFmtId="0" fontId="18" fillId="5" borderId="28" xfId="0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</xf>
    <xf numFmtId="0" fontId="18" fillId="0" borderId="33" xfId="0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 shrinkToFit="1"/>
      <protection locked="0"/>
    </xf>
    <xf numFmtId="49" fontId="21" fillId="0" borderId="26" xfId="0" applyNumberFormat="1" applyFont="1" applyBorder="1" applyAlignment="1" applyProtection="1">
      <alignment vertical="center" shrinkToFit="1"/>
      <protection locked="0"/>
    </xf>
    <xf numFmtId="164" fontId="20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5" borderId="26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49" fontId="19" fillId="0" borderId="26" xfId="0" applyNumberFormat="1" applyFont="1" applyBorder="1" applyAlignment="1" applyProtection="1">
      <alignment horizontal="center" vertical="center" shrinkToFit="1"/>
      <protection locked="0"/>
    </xf>
    <xf numFmtId="49" fontId="19" fillId="0" borderId="26" xfId="0" applyNumberFormat="1" applyFont="1" applyBorder="1" applyAlignment="1" applyProtection="1">
      <alignment vertical="center" shrinkToFit="1"/>
      <protection locked="0"/>
    </xf>
    <xf numFmtId="49" fontId="18" fillId="0" borderId="26" xfId="0" applyNumberFormat="1" applyFont="1" applyBorder="1" applyAlignment="1" applyProtection="1">
      <alignment horizontal="center" vertical="center" shrinkToFit="1"/>
      <protection locked="0"/>
    </xf>
    <xf numFmtId="49" fontId="18" fillId="0" borderId="26" xfId="0" applyNumberFormat="1" applyFont="1" applyBorder="1" applyAlignment="1" applyProtection="1">
      <alignment vertical="center" shrinkToFit="1"/>
      <protection locked="0"/>
    </xf>
    <xf numFmtId="49" fontId="19" fillId="0" borderId="21" xfId="0" applyNumberFormat="1" applyFont="1" applyBorder="1" applyAlignment="1" applyProtection="1">
      <alignment horizontal="center" vertical="center" shrinkToFit="1"/>
      <protection locked="0"/>
    </xf>
    <xf numFmtId="49" fontId="19" fillId="0" borderId="21" xfId="0" applyNumberFormat="1" applyFont="1" applyBorder="1" applyAlignment="1" applyProtection="1">
      <alignment vertical="center" shrinkToFit="1"/>
      <protection locked="0"/>
    </xf>
    <xf numFmtId="49" fontId="19" fillId="0" borderId="34" xfId="0" applyNumberFormat="1" applyFont="1" applyBorder="1" applyAlignment="1" applyProtection="1">
      <alignment horizontal="center" vertical="center" shrinkToFit="1"/>
      <protection locked="0"/>
    </xf>
    <xf numFmtId="49" fontId="19" fillId="0" borderId="34" xfId="0" applyNumberFormat="1" applyFont="1" applyBorder="1" applyAlignment="1" applyProtection="1">
      <alignment vertical="center" shrinkToFit="1"/>
      <protection locked="0"/>
    </xf>
    <xf numFmtId="0" fontId="22" fillId="0" borderId="33" xfId="0" applyFont="1" applyBorder="1" applyAlignment="1" applyProtection="1">
      <alignment horizontal="center"/>
      <protection locked="0"/>
    </xf>
    <xf numFmtId="49" fontId="23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26" xfId="0" applyNumberFormat="1" applyFont="1" applyFill="1" applyBorder="1" applyAlignment="1" applyProtection="1">
      <alignment vertical="center" shrinkToFit="1"/>
      <protection locked="0"/>
    </xf>
    <xf numFmtId="0" fontId="22" fillId="6" borderId="26" xfId="0" applyFont="1" applyFill="1" applyBorder="1" applyAlignment="1" applyProtection="1">
      <alignment horizontal="center" wrapText="1"/>
      <protection locked="0"/>
    </xf>
    <xf numFmtId="0" fontId="22" fillId="0" borderId="26" xfId="0" applyFont="1" applyBorder="1" applyAlignment="1" applyProtection="1">
      <alignment horizontal="center" vertical="top" wrapText="1"/>
      <protection locked="0"/>
    </xf>
    <xf numFmtId="0" fontId="22" fillId="7" borderId="26" xfId="0" applyFont="1" applyFill="1" applyBorder="1" applyAlignment="1" applyProtection="1">
      <alignment horizontal="center" vertical="top" wrapText="1"/>
      <protection locked="0"/>
    </xf>
    <xf numFmtId="0" fontId="22" fillId="7" borderId="26" xfId="0" applyFont="1" applyFill="1" applyBorder="1" applyAlignment="1" applyProtection="1">
      <alignment horizontal="center" wrapText="1"/>
      <protection locked="0"/>
    </xf>
    <xf numFmtId="0" fontId="22" fillId="6" borderId="26" xfId="0" applyFont="1" applyFill="1" applyBorder="1" applyAlignment="1" applyProtection="1">
      <alignment horizontal="center" vertical="top" wrapText="1"/>
      <protection locked="0"/>
    </xf>
    <xf numFmtId="0" fontId="22" fillId="7" borderId="26" xfId="0" applyFont="1" applyFill="1" applyBorder="1" applyAlignment="1" applyProtection="1">
      <alignment horizontal="center"/>
      <protection locked="0"/>
    </xf>
    <xf numFmtId="0" fontId="24" fillId="7" borderId="26" xfId="0" applyFont="1" applyFill="1" applyBorder="1" applyAlignment="1" applyProtection="1">
      <alignment horizontal="center" vertical="center"/>
      <protection locked="0"/>
    </xf>
    <xf numFmtId="0" fontId="24" fillId="6" borderId="26" xfId="0" applyFont="1" applyFill="1" applyBorder="1" applyAlignment="1" applyProtection="1">
      <alignment horizontal="center" vertical="center"/>
      <protection locked="0"/>
    </xf>
    <xf numFmtId="0" fontId="22" fillId="6" borderId="26" xfId="0" applyFont="1" applyFill="1" applyBorder="1" applyAlignment="1" applyProtection="1">
      <alignment horizontal="center"/>
      <protection locked="0"/>
    </xf>
    <xf numFmtId="0" fontId="24" fillId="6" borderId="10" xfId="0" applyFont="1" applyFill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/>
    </xf>
    <xf numFmtId="49" fontId="23" fillId="0" borderId="34" xfId="0" applyNumberFormat="1" applyFont="1" applyFill="1" applyBorder="1" applyAlignment="1" applyProtection="1">
      <alignment horizontal="center" vertical="center" shrinkToFit="1"/>
    </xf>
    <xf numFmtId="49" fontId="23" fillId="0" borderId="34" xfId="0" applyNumberFormat="1" applyFont="1" applyFill="1" applyBorder="1" applyAlignment="1" applyProtection="1">
      <alignment vertical="center" shrinkToFit="1"/>
    </xf>
    <xf numFmtId="0" fontId="22" fillId="6" borderId="34" xfId="0" applyFont="1" applyFill="1" applyBorder="1" applyAlignment="1" applyProtection="1">
      <alignment horizontal="center" wrapText="1"/>
    </xf>
    <xf numFmtId="0" fontId="22" fillId="0" borderId="34" xfId="0" applyFont="1" applyBorder="1" applyAlignment="1" applyProtection="1">
      <alignment horizontal="center" vertical="top" wrapText="1"/>
    </xf>
    <xf numFmtId="0" fontId="22" fillId="0" borderId="36" xfId="0" applyFont="1" applyBorder="1" applyAlignment="1" applyProtection="1">
      <alignment horizontal="center" vertical="top" wrapText="1"/>
    </xf>
    <xf numFmtId="0" fontId="22" fillId="0" borderId="36" xfId="0" applyFont="1" applyBorder="1" applyAlignment="1" applyProtection="1">
      <alignment vertical="top" wrapText="1"/>
    </xf>
    <xf numFmtId="0" fontId="22" fillId="0" borderId="14" xfId="0" applyFont="1" applyBorder="1" applyAlignment="1" applyProtection="1">
      <alignment vertical="top" wrapText="1"/>
    </xf>
    <xf numFmtId="0" fontId="22" fillId="0" borderId="12" xfId="0" applyFont="1" applyBorder="1" applyAlignment="1" applyProtection="1">
      <alignment vertical="top" wrapText="1"/>
    </xf>
    <xf numFmtId="0" fontId="22" fillId="6" borderId="34" xfId="0" applyFont="1" applyFill="1" applyBorder="1" applyAlignment="1" applyProtection="1">
      <alignment horizontal="center"/>
    </xf>
    <xf numFmtId="0" fontId="24" fillId="6" borderId="34" xfId="0" applyFont="1" applyFill="1" applyBorder="1" applyAlignment="1" applyProtection="1">
      <alignment horizontal="center" vertical="center"/>
    </xf>
    <xf numFmtId="0" fontId="24" fillId="6" borderId="13" xfId="0" applyFont="1" applyFill="1" applyBorder="1" applyAlignment="1" applyProtection="1">
      <alignment horizontal="center" vertical="center"/>
    </xf>
    <xf numFmtId="0" fontId="20" fillId="6" borderId="16" xfId="0" applyFont="1" applyFill="1" applyBorder="1" applyAlignment="1" applyProtection="1">
      <alignment horizontal="center" vertical="center" shrinkToFit="1"/>
    </xf>
    <xf numFmtId="0" fontId="20" fillId="6" borderId="37" xfId="0" applyFont="1" applyFill="1" applyBorder="1" applyAlignment="1" applyProtection="1">
      <alignment horizontal="center" vertical="center" shrinkToFit="1"/>
    </xf>
    <xf numFmtId="0" fontId="20" fillId="6" borderId="38" xfId="0" applyFont="1" applyFill="1" applyBorder="1" applyAlignment="1" applyProtection="1">
      <alignment horizontal="center" vertical="center" shrinkToFit="1"/>
    </xf>
    <xf numFmtId="0" fontId="12" fillId="6" borderId="17" xfId="0" applyFont="1" applyFill="1" applyBorder="1" applyAlignment="1" applyProtection="1">
      <alignment horizontal="center" vertical="center" shrinkToFit="1"/>
    </xf>
    <xf numFmtId="0" fontId="17" fillId="2" borderId="17" xfId="0" applyFont="1" applyFill="1" applyBorder="1" applyAlignment="1" applyProtection="1">
      <alignment horizontal="center" vertical="center" shrinkToFit="1"/>
    </xf>
    <xf numFmtId="0" fontId="17" fillId="2" borderId="18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shrinkToFit="1"/>
    </xf>
    <xf numFmtId="2" fontId="25" fillId="8" borderId="39" xfId="0" applyNumberFormat="1" applyFont="1" applyFill="1" applyBorder="1" applyAlignment="1" applyProtection="1">
      <alignment horizontal="left" vertical="center" shrinkToFit="1"/>
    </xf>
    <xf numFmtId="2" fontId="25" fillId="8" borderId="40" xfId="0" applyNumberFormat="1" applyFont="1" applyFill="1" applyBorder="1" applyAlignment="1" applyProtection="1">
      <alignment horizontal="left" vertical="center" shrinkToFit="1"/>
    </xf>
    <xf numFmtId="2" fontId="25" fillId="8" borderId="41" xfId="0" applyNumberFormat="1" applyFont="1" applyFill="1" applyBorder="1" applyAlignment="1" applyProtection="1">
      <alignment horizontal="left" vertical="center" shrinkToFit="1"/>
    </xf>
    <xf numFmtId="2" fontId="26" fillId="8" borderId="28" xfId="0" applyNumberFormat="1" applyFont="1" applyFill="1" applyBorder="1" applyAlignment="1" applyProtection="1">
      <alignment horizontal="center" vertical="center" shrinkToFit="1"/>
    </xf>
    <xf numFmtId="2" fontId="26" fillId="8" borderId="32" xfId="0" applyNumberFormat="1" applyFont="1" applyFill="1" applyBorder="1" applyAlignment="1" applyProtection="1">
      <alignment horizontal="center" vertical="center" shrinkToFit="1"/>
    </xf>
    <xf numFmtId="2" fontId="1" fillId="0" borderId="0" xfId="0" applyNumberFormat="1" applyFont="1" applyAlignment="1" applyProtection="1">
      <alignment shrinkToFit="1"/>
    </xf>
    <xf numFmtId="0" fontId="25" fillId="8" borderId="6" xfId="0" applyFont="1" applyFill="1" applyBorder="1" applyAlignment="1" applyProtection="1">
      <alignment horizontal="left" vertical="center" shrinkToFit="1"/>
    </xf>
    <xf numFmtId="0" fontId="25" fillId="8" borderId="7" xfId="0" applyFont="1" applyFill="1" applyBorder="1" applyAlignment="1" applyProtection="1">
      <alignment horizontal="left" vertical="center" shrinkToFit="1"/>
    </xf>
    <xf numFmtId="0" fontId="25" fillId="8" borderId="9" xfId="0" applyFont="1" applyFill="1" applyBorder="1" applyAlignment="1" applyProtection="1">
      <alignment horizontal="left" vertical="center" shrinkToFit="1"/>
    </xf>
    <xf numFmtId="0" fontId="12" fillId="8" borderId="26" xfId="0" applyFont="1" applyFill="1" applyBorder="1" applyAlignment="1" applyProtection="1">
      <alignment horizontal="center" vertical="center" shrinkToFit="1"/>
    </xf>
    <xf numFmtId="0" fontId="12" fillId="8" borderId="10" xfId="0" applyFont="1" applyFill="1" applyBorder="1" applyAlignment="1" applyProtection="1">
      <alignment horizontal="center" vertical="center" shrinkToFit="1"/>
    </xf>
    <xf numFmtId="2" fontId="12" fillId="8" borderId="6" xfId="0" applyNumberFormat="1" applyFont="1" applyFill="1" applyBorder="1" applyAlignment="1" applyProtection="1">
      <alignment horizontal="left" vertical="center" shrinkToFit="1"/>
    </xf>
    <xf numFmtId="2" fontId="12" fillId="8" borderId="7" xfId="0" applyNumberFormat="1" applyFont="1" applyFill="1" applyBorder="1" applyAlignment="1" applyProtection="1">
      <alignment horizontal="left" vertical="center" shrinkToFit="1"/>
    </xf>
    <xf numFmtId="2" fontId="12" fillId="8" borderId="9" xfId="0" applyNumberFormat="1" applyFont="1" applyFill="1" applyBorder="1" applyAlignment="1" applyProtection="1">
      <alignment horizontal="left" vertical="center" shrinkToFit="1"/>
    </xf>
    <xf numFmtId="2" fontId="12" fillId="8" borderId="26" xfId="0" applyNumberFormat="1" applyFont="1" applyFill="1" applyBorder="1" applyAlignment="1" applyProtection="1">
      <alignment horizontal="center" vertical="center" shrinkToFit="1"/>
    </xf>
    <xf numFmtId="2" fontId="12" fillId="8" borderId="10" xfId="0" applyNumberFormat="1" applyFont="1" applyFill="1" applyBorder="1" applyAlignment="1" applyProtection="1">
      <alignment horizontal="center" vertical="center" shrinkToFit="1"/>
    </xf>
    <xf numFmtId="0" fontId="12" fillId="8" borderId="11" xfId="0" applyFont="1" applyFill="1" applyBorder="1" applyAlignment="1" applyProtection="1">
      <alignment horizontal="left" vertical="center"/>
    </xf>
    <xf numFmtId="0" fontId="12" fillId="8" borderId="14" xfId="0" applyFont="1" applyFill="1" applyBorder="1" applyAlignment="1" applyProtection="1">
      <alignment horizontal="left" vertical="center"/>
    </xf>
    <xf numFmtId="0" fontId="12" fillId="8" borderId="12" xfId="0" applyFont="1" applyFill="1" applyBorder="1" applyAlignment="1" applyProtection="1">
      <alignment horizontal="left" vertical="center"/>
    </xf>
    <xf numFmtId="0" fontId="18" fillId="8" borderId="34" xfId="0" applyFont="1" applyFill="1" applyBorder="1" applyAlignment="1" applyProtection="1">
      <alignment horizontal="center" vertical="center"/>
    </xf>
    <xf numFmtId="0" fontId="27" fillId="0" borderId="30" xfId="0" applyFont="1" applyFill="1" applyBorder="1" applyAlignment="1" applyProtection="1">
      <alignment horizontal="center" vertical="center"/>
    </xf>
    <xf numFmtId="0" fontId="27" fillId="0" borderId="3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shrinkToFit="1"/>
    </xf>
    <xf numFmtId="0" fontId="4" fillId="9" borderId="42" xfId="0" applyFont="1" applyFill="1" applyBorder="1" applyAlignment="1" applyProtection="1">
      <alignment horizontal="center" vertical="center" shrinkToFit="1"/>
    </xf>
    <xf numFmtId="2" fontId="4" fillId="0" borderId="21" xfId="0" applyNumberFormat="1" applyFont="1" applyFill="1" applyBorder="1" applyAlignment="1" applyProtection="1">
      <alignment horizontal="center" vertical="center" shrinkToFit="1"/>
    </xf>
    <xf numFmtId="2" fontId="4" fillId="0" borderId="5" xfId="0" applyNumberFormat="1" applyFont="1" applyFill="1" applyBorder="1" applyAlignment="1" applyProtection="1">
      <alignment horizontal="center" vertical="center" shrinkToFit="1"/>
    </xf>
    <xf numFmtId="0" fontId="4" fillId="9" borderId="33" xfId="0" applyFont="1" applyFill="1" applyBorder="1" applyAlignment="1" applyProtection="1">
      <alignment horizontal="center" vertical="center" shrinkToFit="1"/>
    </xf>
    <xf numFmtId="2" fontId="4" fillId="0" borderId="26" xfId="0" applyNumberFormat="1" applyFont="1" applyFill="1" applyBorder="1" applyAlignment="1" applyProtection="1">
      <alignment horizontal="center" vertical="center" shrinkToFit="1"/>
    </xf>
    <xf numFmtId="2" fontId="4" fillId="0" borderId="10" xfId="0" applyNumberFormat="1" applyFont="1" applyFill="1" applyBorder="1" applyAlignment="1" applyProtection="1">
      <alignment horizontal="center" vertical="center" shrinkToFit="1"/>
    </xf>
    <xf numFmtId="0" fontId="4" fillId="9" borderId="35" xfId="0" applyFont="1" applyFill="1" applyBorder="1" applyAlignment="1" applyProtection="1">
      <alignment horizontal="center" vertical="center" shrinkToFit="1"/>
    </xf>
    <xf numFmtId="2" fontId="4" fillId="0" borderId="34" xfId="0" applyNumberFormat="1" applyFont="1" applyFill="1" applyBorder="1" applyAlignment="1" applyProtection="1">
      <alignment horizontal="center" vertical="center" shrinkToFit="1"/>
    </xf>
    <xf numFmtId="2" fontId="4" fillId="0" borderId="13" xfId="0" applyNumberFormat="1" applyFont="1" applyFill="1" applyBorder="1" applyAlignment="1" applyProtection="1">
      <alignment horizontal="center" vertical="center" shrinkToFit="1"/>
    </xf>
    <xf numFmtId="0" fontId="28" fillId="10" borderId="43" xfId="0" applyFont="1" applyFill="1" applyBorder="1" applyAlignment="1" applyProtection="1">
      <alignment horizontal="center" vertical="center"/>
    </xf>
    <xf numFmtId="0" fontId="29" fillId="0" borderId="44" xfId="0" applyFont="1" applyBorder="1" applyAlignment="1" applyProtection="1">
      <alignment horizontal="center" vertical="center"/>
    </xf>
    <xf numFmtId="0" fontId="28" fillId="10" borderId="44" xfId="0" applyFont="1" applyFill="1" applyBorder="1" applyAlignment="1" applyProtection="1">
      <alignment horizontal="center" vertical="center"/>
    </xf>
    <xf numFmtId="0" fontId="29" fillId="0" borderId="45" xfId="0" applyFont="1" applyBorder="1" applyAlignment="1" applyProtection="1">
      <alignment horizontal="center" vertical="center"/>
    </xf>
    <xf numFmtId="0" fontId="29" fillId="0" borderId="46" xfId="0" applyFont="1" applyBorder="1" applyAlignment="1" applyProtection="1">
      <alignment horizontal="center" vertical="center"/>
    </xf>
    <xf numFmtId="0" fontId="28" fillId="10" borderId="46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/>
    <xf numFmtId="0" fontId="1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3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2" fontId="18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2" fontId="0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/>
    </xf>
    <xf numFmtId="2" fontId="32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/>
    </xf>
    <xf numFmtId="2" fontId="33" fillId="0" borderId="0" xfId="0" applyNumberFormat="1" applyFont="1" applyFill="1" applyBorder="1" applyAlignment="1" applyProtection="1"/>
    <xf numFmtId="165" fontId="33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wrapText="1"/>
    </xf>
    <xf numFmtId="0" fontId="34" fillId="0" borderId="0" xfId="0" applyFont="1" applyFill="1" applyBorder="1" applyProtection="1"/>
    <xf numFmtId="0" fontId="35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vertical="center" wrapText="1"/>
      <protection locked="0"/>
    </xf>
    <xf numFmtId="164" fontId="37" fillId="0" borderId="0" xfId="0" applyNumberFormat="1" applyFont="1" applyFill="1" applyBorder="1" applyAlignment="1" applyProtection="1">
      <alignment horizontal="center" vertical="center"/>
    </xf>
    <xf numFmtId="2" fontId="38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left"/>
    </xf>
    <xf numFmtId="0" fontId="34" fillId="0" borderId="0" xfId="0" applyFont="1" applyBorder="1" applyAlignment="1" applyProtection="1">
      <alignment horizontal="left"/>
    </xf>
    <xf numFmtId="0" fontId="34" fillId="0" borderId="0" xfId="0" applyFont="1" applyBorder="1" applyAlignment="1" applyProtection="1">
      <alignment wrapText="1"/>
    </xf>
    <xf numFmtId="0" fontId="34" fillId="0" borderId="0" xfId="0" applyFont="1" applyBorder="1" applyProtection="1"/>
    <xf numFmtId="0" fontId="34" fillId="0" borderId="0" xfId="0" applyFont="1" applyBorder="1" applyAlignment="1" applyProtection="1">
      <alignment vertical="center" wrapText="1"/>
    </xf>
  </cellXfs>
  <cellStyles count="3">
    <cellStyle name="Normal" xfId="0" builtinId="0"/>
    <cellStyle name="Normal 2 10" xfId="1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85725</xdr:rowOff>
    </xdr:from>
    <xdr:ext cx="3048000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3048000" cy="781050"/>
        </a:xfrm>
        <a:prstGeom prst="rect">
          <a:avLst/>
        </a:prstGeom>
        <a:noFill/>
      </xdr:spPr>
    </xdr:pic>
    <xdr:clientData fLocksWithSheet="0"/>
  </xdr:oneCellAnchor>
  <xdr:oneCellAnchor>
    <xdr:from>
      <xdr:col>21</xdr:col>
      <xdr:colOff>317788</xdr:colOff>
      <xdr:row>0</xdr:row>
      <xdr:rowOff>0</xdr:rowOff>
    </xdr:from>
    <xdr:ext cx="1933575" cy="794039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538988" y="0"/>
          <a:ext cx="1933575" cy="794039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1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1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2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2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2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3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3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3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3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3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3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3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3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3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3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4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4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4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4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4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4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4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4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4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4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5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5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5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5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5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5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5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5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5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5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6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6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6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6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6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6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6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6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6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6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7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7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7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7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7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7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7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7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7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7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8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8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8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8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8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8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8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8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8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8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9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9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9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9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9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9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9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9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9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9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10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0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0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0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10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0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0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0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10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0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1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1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11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1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1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1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11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1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1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1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12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2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2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2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12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2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2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2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12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2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3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3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13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3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3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3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13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3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3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3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14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4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4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4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14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4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4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4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14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4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5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5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15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5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5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5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15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5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5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15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16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6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6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6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16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6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6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6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16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6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7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7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17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7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7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7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17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7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7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7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18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8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8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8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18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8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8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8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18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8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9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9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19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9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9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9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19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9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9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9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20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0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0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0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20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0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0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0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019175" cy="0"/>
    <xdr:pic>
      <xdr:nvPicPr>
        <xdr:cNvPr id="20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9731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0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1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1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68742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21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1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1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1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21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1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1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1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22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2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2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2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22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2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2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2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22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2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3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3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23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3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3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3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23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3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3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3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24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4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4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4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24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4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4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4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24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4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5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5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25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5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5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5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256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57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58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59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47</xdr:row>
      <xdr:rowOff>0</xdr:rowOff>
    </xdr:from>
    <xdr:ext cx="5324475" cy="0"/>
    <xdr:pic>
      <xdr:nvPicPr>
        <xdr:cNvPr id="260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9731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61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62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46</xdr:row>
      <xdr:rowOff>0</xdr:rowOff>
    </xdr:from>
    <xdr:ext cx="5324475" cy="0"/>
    <xdr:pic>
      <xdr:nvPicPr>
        <xdr:cNvPr id="263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5" y="13687425"/>
          <a:ext cx="5324475" cy="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91440</xdr:rowOff>
    </xdr:from>
    <xdr:to>
      <xdr:col>1</xdr:col>
      <xdr:colOff>1049164</xdr:colOff>
      <xdr:row>4</xdr:row>
      <xdr:rowOff>152400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xmlns="" id="{5D4CEA8E-BC10-46D7-ADA0-1030B030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"/>
          <a:ext cx="1738139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265" name="Picture 107">
          <a:extLst>
            <a:ext uri="{FF2B5EF4-FFF2-40B4-BE49-F238E27FC236}">
              <a16:creationId xmlns:a16="http://schemas.microsoft.com/office/drawing/2014/main" xmlns="" id="{2FD4929E-66B1-4AF6-BB92-820EFA48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66" name="Picture 3">
          <a:extLst>
            <a:ext uri="{FF2B5EF4-FFF2-40B4-BE49-F238E27FC236}">
              <a16:creationId xmlns:a16="http://schemas.microsoft.com/office/drawing/2014/main" xmlns="" id="{4B6F6B6A-6896-47DA-AABB-10FFA474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xmlns="" id="{ADB09640-9868-4667-891D-6D673002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68" name="Picture 5">
          <a:extLst>
            <a:ext uri="{FF2B5EF4-FFF2-40B4-BE49-F238E27FC236}">
              <a16:creationId xmlns:a16="http://schemas.microsoft.com/office/drawing/2014/main" xmlns="" id="{A1D699ED-A3B3-4A17-B6F2-67966629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269" name="Picture 111">
          <a:extLst>
            <a:ext uri="{FF2B5EF4-FFF2-40B4-BE49-F238E27FC236}">
              <a16:creationId xmlns:a16="http://schemas.microsoft.com/office/drawing/2014/main" xmlns="" id="{F80A823E-2D9F-4353-8986-184469AA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70" name="Picture 3">
          <a:extLst>
            <a:ext uri="{FF2B5EF4-FFF2-40B4-BE49-F238E27FC236}">
              <a16:creationId xmlns:a16="http://schemas.microsoft.com/office/drawing/2014/main" xmlns="" id="{0420E345-2A42-4834-9CBE-2C459A22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71" name="Picture 5">
          <a:extLst>
            <a:ext uri="{FF2B5EF4-FFF2-40B4-BE49-F238E27FC236}">
              <a16:creationId xmlns:a16="http://schemas.microsoft.com/office/drawing/2014/main" xmlns="" id="{4849623C-3594-485E-8EC2-D70EE9E5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72" name="Picture 5">
          <a:extLst>
            <a:ext uri="{FF2B5EF4-FFF2-40B4-BE49-F238E27FC236}">
              <a16:creationId xmlns:a16="http://schemas.microsoft.com/office/drawing/2014/main" xmlns="" id="{980C2434-6A33-4479-A1CC-C5070356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273" name="Picture 115">
          <a:extLst>
            <a:ext uri="{FF2B5EF4-FFF2-40B4-BE49-F238E27FC236}">
              <a16:creationId xmlns:a16="http://schemas.microsoft.com/office/drawing/2014/main" xmlns="" id="{52D1BAA6-393F-42D6-B392-5C246C92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74" name="Picture 3">
          <a:extLst>
            <a:ext uri="{FF2B5EF4-FFF2-40B4-BE49-F238E27FC236}">
              <a16:creationId xmlns:a16="http://schemas.microsoft.com/office/drawing/2014/main" xmlns="" id="{6A2DBE4E-8148-4B87-8A49-B901E124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75" name="Picture 5">
          <a:extLst>
            <a:ext uri="{FF2B5EF4-FFF2-40B4-BE49-F238E27FC236}">
              <a16:creationId xmlns:a16="http://schemas.microsoft.com/office/drawing/2014/main" xmlns="" id="{66015A0E-2028-4F83-9956-1EA45907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76" name="Picture 5">
          <a:extLst>
            <a:ext uri="{FF2B5EF4-FFF2-40B4-BE49-F238E27FC236}">
              <a16:creationId xmlns:a16="http://schemas.microsoft.com/office/drawing/2014/main" xmlns="" id="{BC9FF07B-4693-4AC4-B40B-5B07128B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277" name="Picture 119">
          <a:extLst>
            <a:ext uri="{FF2B5EF4-FFF2-40B4-BE49-F238E27FC236}">
              <a16:creationId xmlns:a16="http://schemas.microsoft.com/office/drawing/2014/main" xmlns="" id="{7315E26B-A9A2-4900-819A-6F8B6A1C4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78" name="Picture 3">
          <a:extLst>
            <a:ext uri="{FF2B5EF4-FFF2-40B4-BE49-F238E27FC236}">
              <a16:creationId xmlns:a16="http://schemas.microsoft.com/office/drawing/2014/main" xmlns="" id="{D4CD7E44-5F24-4D11-B887-01BB04FC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79" name="Picture 5">
          <a:extLst>
            <a:ext uri="{FF2B5EF4-FFF2-40B4-BE49-F238E27FC236}">
              <a16:creationId xmlns:a16="http://schemas.microsoft.com/office/drawing/2014/main" xmlns="" id="{C84B4D2A-C044-48D5-9B55-D53DC634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80" name="Picture 5">
          <a:extLst>
            <a:ext uri="{FF2B5EF4-FFF2-40B4-BE49-F238E27FC236}">
              <a16:creationId xmlns:a16="http://schemas.microsoft.com/office/drawing/2014/main" xmlns="" id="{F3CC9089-CFD7-4CAB-999D-B4BC95EB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281" name="Picture 123">
          <a:extLst>
            <a:ext uri="{FF2B5EF4-FFF2-40B4-BE49-F238E27FC236}">
              <a16:creationId xmlns:a16="http://schemas.microsoft.com/office/drawing/2014/main" xmlns="" id="{4B0E883C-1C3A-4706-8192-E4788B56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82" name="Picture 3">
          <a:extLst>
            <a:ext uri="{FF2B5EF4-FFF2-40B4-BE49-F238E27FC236}">
              <a16:creationId xmlns:a16="http://schemas.microsoft.com/office/drawing/2014/main" xmlns="" id="{FDF37DE1-8C40-4FD7-ADD7-7F12D509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83" name="Picture 5">
          <a:extLst>
            <a:ext uri="{FF2B5EF4-FFF2-40B4-BE49-F238E27FC236}">
              <a16:creationId xmlns:a16="http://schemas.microsoft.com/office/drawing/2014/main" xmlns="" id="{F3AACF08-1A10-4732-9777-5F559C5F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84" name="Picture 5">
          <a:extLst>
            <a:ext uri="{FF2B5EF4-FFF2-40B4-BE49-F238E27FC236}">
              <a16:creationId xmlns:a16="http://schemas.microsoft.com/office/drawing/2014/main" xmlns="" id="{60539D4F-EC44-4845-90F4-9CB8167A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285" name="Picture 127">
          <a:extLst>
            <a:ext uri="{FF2B5EF4-FFF2-40B4-BE49-F238E27FC236}">
              <a16:creationId xmlns:a16="http://schemas.microsoft.com/office/drawing/2014/main" xmlns="" id="{D71FA4D0-3E71-4521-9E17-6B35E782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86" name="Picture 3">
          <a:extLst>
            <a:ext uri="{FF2B5EF4-FFF2-40B4-BE49-F238E27FC236}">
              <a16:creationId xmlns:a16="http://schemas.microsoft.com/office/drawing/2014/main" xmlns="" id="{3C87ABCF-6ECC-4110-9A93-A672F9FE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87" name="Picture 5">
          <a:extLst>
            <a:ext uri="{FF2B5EF4-FFF2-40B4-BE49-F238E27FC236}">
              <a16:creationId xmlns:a16="http://schemas.microsoft.com/office/drawing/2014/main" xmlns="" id="{CC7D407C-7823-492F-92E1-76FD2817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88" name="Picture 5">
          <a:extLst>
            <a:ext uri="{FF2B5EF4-FFF2-40B4-BE49-F238E27FC236}">
              <a16:creationId xmlns:a16="http://schemas.microsoft.com/office/drawing/2014/main" xmlns="" id="{9F19DAEE-0D4C-4DCD-8037-10E939CC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289" name="Picture 131">
          <a:extLst>
            <a:ext uri="{FF2B5EF4-FFF2-40B4-BE49-F238E27FC236}">
              <a16:creationId xmlns:a16="http://schemas.microsoft.com/office/drawing/2014/main" xmlns="" id="{6CE4C7E3-D25F-478C-866A-CC627C0C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90" name="Picture 3">
          <a:extLst>
            <a:ext uri="{FF2B5EF4-FFF2-40B4-BE49-F238E27FC236}">
              <a16:creationId xmlns:a16="http://schemas.microsoft.com/office/drawing/2014/main" xmlns="" id="{7E8629B9-779A-4352-A142-663E8ECB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91" name="Picture 5">
          <a:extLst>
            <a:ext uri="{FF2B5EF4-FFF2-40B4-BE49-F238E27FC236}">
              <a16:creationId xmlns:a16="http://schemas.microsoft.com/office/drawing/2014/main" xmlns="" id="{EB78DBEA-9AF9-4F8E-A562-59FB3D46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92" name="Picture 5">
          <a:extLst>
            <a:ext uri="{FF2B5EF4-FFF2-40B4-BE49-F238E27FC236}">
              <a16:creationId xmlns:a16="http://schemas.microsoft.com/office/drawing/2014/main" xmlns="" id="{F798FF84-0496-4C6C-A8F7-FC35200A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293" name="Picture 135">
          <a:extLst>
            <a:ext uri="{FF2B5EF4-FFF2-40B4-BE49-F238E27FC236}">
              <a16:creationId xmlns:a16="http://schemas.microsoft.com/office/drawing/2014/main" xmlns="" id="{60A3370D-3DB2-499C-965A-A0E40842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94" name="Picture 3">
          <a:extLst>
            <a:ext uri="{FF2B5EF4-FFF2-40B4-BE49-F238E27FC236}">
              <a16:creationId xmlns:a16="http://schemas.microsoft.com/office/drawing/2014/main" xmlns="" id="{4085D843-1EE7-460B-A824-75A54BCA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95" name="Picture 5">
          <a:extLst>
            <a:ext uri="{FF2B5EF4-FFF2-40B4-BE49-F238E27FC236}">
              <a16:creationId xmlns:a16="http://schemas.microsoft.com/office/drawing/2014/main" xmlns="" id="{ACAE0782-8BB2-4F91-89B5-E628F510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96" name="Picture 5">
          <a:extLst>
            <a:ext uri="{FF2B5EF4-FFF2-40B4-BE49-F238E27FC236}">
              <a16:creationId xmlns:a16="http://schemas.microsoft.com/office/drawing/2014/main" xmlns="" id="{5F48146C-E2FF-454D-8C43-C9F97842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297" name="Picture 139">
          <a:extLst>
            <a:ext uri="{FF2B5EF4-FFF2-40B4-BE49-F238E27FC236}">
              <a16:creationId xmlns:a16="http://schemas.microsoft.com/office/drawing/2014/main" xmlns="" id="{1E6ED00A-907C-4C45-A6AE-3F5B96A9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98" name="Picture 3">
          <a:extLst>
            <a:ext uri="{FF2B5EF4-FFF2-40B4-BE49-F238E27FC236}">
              <a16:creationId xmlns:a16="http://schemas.microsoft.com/office/drawing/2014/main" xmlns="" id="{369305F4-E081-4024-9439-04856A9D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299" name="Picture 5">
          <a:extLst>
            <a:ext uri="{FF2B5EF4-FFF2-40B4-BE49-F238E27FC236}">
              <a16:creationId xmlns:a16="http://schemas.microsoft.com/office/drawing/2014/main" xmlns="" id="{980741FA-054A-4A48-AFAC-2DBF0924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00" name="Picture 5">
          <a:extLst>
            <a:ext uri="{FF2B5EF4-FFF2-40B4-BE49-F238E27FC236}">
              <a16:creationId xmlns:a16="http://schemas.microsoft.com/office/drawing/2014/main" xmlns="" id="{0BECA8AC-C399-456C-A699-6A744FD4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301" name="Picture 143">
          <a:extLst>
            <a:ext uri="{FF2B5EF4-FFF2-40B4-BE49-F238E27FC236}">
              <a16:creationId xmlns:a16="http://schemas.microsoft.com/office/drawing/2014/main" xmlns="" id="{C7E67A28-FE9F-472F-A83A-E7C9E437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02" name="Picture 3">
          <a:extLst>
            <a:ext uri="{FF2B5EF4-FFF2-40B4-BE49-F238E27FC236}">
              <a16:creationId xmlns:a16="http://schemas.microsoft.com/office/drawing/2014/main" xmlns="" id="{57D67B37-2DA7-42B4-981A-BCE85A62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03" name="Picture 5">
          <a:extLst>
            <a:ext uri="{FF2B5EF4-FFF2-40B4-BE49-F238E27FC236}">
              <a16:creationId xmlns:a16="http://schemas.microsoft.com/office/drawing/2014/main" xmlns="" id="{A652571D-9D42-4421-B9AD-71327013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04" name="Picture 5">
          <a:extLst>
            <a:ext uri="{FF2B5EF4-FFF2-40B4-BE49-F238E27FC236}">
              <a16:creationId xmlns:a16="http://schemas.microsoft.com/office/drawing/2014/main" xmlns="" id="{1FC70BC7-941C-40D4-BB84-6CA9844A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305" name="Picture 147">
          <a:extLst>
            <a:ext uri="{FF2B5EF4-FFF2-40B4-BE49-F238E27FC236}">
              <a16:creationId xmlns:a16="http://schemas.microsoft.com/office/drawing/2014/main" xmlns="" id="{A785D7C6-2A9A-4473-B866-24DBCB60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06" name="Picture 3">
          <a:extLst>
            <a:ext uri="{FF2B5EF4-FFF2-40B4-BE49-F238E27FC236}">
              <a16:creationId xmlns:a16="http://schemas.microsoft.com/office/drawing/2014/main" xmlns="" id="{C20048A6-0AF0-49C4-B837-4830FA7E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07" name="Picture 5">
          <a:extLst>
            <a:ext uri="{FF2B5EF4-FFF2-40B4-BE49-F238E27FC236}">
              <a16:creationId xmlns:a16="http://schemas.microsoft.com/office/drawing/2014/main" xmlns="" id="{C3F411E0-6CED-4D2C-9C96-39651F3A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08" name="Picture 5">
          <a:extLst>
            <a:ext uri="{FF2B5EF4-FFF2-40B4-BE49-F238E27FC236}">
              <a16:creationId xmlns:a16="http://schemas.microsoft.com/office/drawing/2014/main" xmlns="" id="{64105219-60EF-472C-94BC-56548427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309" name="Picture 151">
          <a:extLst>
            <a:ext uri="{FF2B5EF4-FFF2-40B4-BE49-F238E27FC236}">
              <a16:creationId xmlns:a16="http://schemas.microsoft.com/office/drawing/2014/main" xmlns="" id="{872856F9-6218-492E-8C23-9A61FA3A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10" name="Picture 3">
          <a:extLst>
            <a:ext uri="{FF2B5EF4-FFF2-40B4-BE49-F238E27FC236}">
              <a16:creationId xmlns:a16="http://schemas.microsoft.com/office/drawing/2014/main" xmlns="" id="{7BAFAD96-F260-4DF2-B314-82114075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11" name="Picture 5">
          <a:extLst>
            <a:ext uri="{FF2B5EF4-FFF2-40B4-BE49-F238E27FC236}">
              <a16:creationId xmlns:a16="http://schemas.microsoft.com/office/drawing/2014/main" xmlns="" id="{70598480-19B6-4A05-B021-8970B712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12" name="Picture 5">
          <a:extLst>
            <a:ext uri="{FF2B5EF4-FFF2-40B4-BE49-F238E27FC236}">
              <a16:creationId xmlns:a16="http://schemas.microsoft.com/office/drawing/2014/main" xmlns="" id="{785A0C2C-8099-498E-A206-92C9325C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313" name="Picture 155">
          <a:extLst>
            <a:ext uri="{FF2B5EF4-FFF2-40B4-BE49-F238E27FC236}">
              <a16:creationId xmlns:a16="http://schemas.microsoft.com/office/drawing/2014/main" xmlns="" id="{7EAEB0DF-C6D7-4BF7-A147-389CF499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14" name="Picture 3">
          <a:extLst>
            <a:ext uri="{FF2B5EF4-FFF2-40B4-BE49-F238E27FC236}">
              <a16:creationId xmlns:a16="http://schemas.microsoft.com/office/drawing/2014/main" xmlns="" id="{82543C1D-D46E-4D00-A6E3-38E95F81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15" name="Picture 5">
          <a:extLst>
            <a:ext uri="{FF2B5EF4-FFF2-40B4-BE49-F238E27FC236}">
              <a16:creationId xmlns:a16="http://schemas.microsoft.com/office/drawing/2014/main" xmlns="" id="{AC4FED06-3773-4440-BB10-1F413D33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316" name="Picture 5">
          <a:extLst>
            <a:ext uri="{FF2B5EF4-FFF2-40B4-BE49-F238E27FC236}">
              <a16:creationId xmlns:a16="http://schemas.microsoft.com/office/drawing/2014/main" xmlns="" id="{BC9398CE-A06B-446D-BB8D-8E56BBE1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17" name="Picture 159">
          <a:extLst>
            <a:ext uri="{FF2B5EF4-FFF2-40B4-BE49-F238E27FC236}">
              <a16:creationId xmlns:a16="http://schemas.microsoft.com/office/drawing/2014/main" xmlns="" id="{8B3E22F5-E799-4E6B-B93D-4E31AEAE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18" name="Picture 3">
          <a:extLst>
            <a:ext uri="{FF2B5EF4-FFF2-40B4-BE49-F238E27FC236}">
              <a16:creationId xmlns:a16="http://schemas.microsoft.com/office/drawing/2014/main" xmlns="" id="{6941CD02-B8A8-4360-B2E8-DA204548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19" name="Picture 5">
          <a:extLst>
            <a:ext uri="{FF2B5EF4-FFF2-40B4-BE49-F238E27FC236}">
              <a16:creationId xmlns:a16="http://schemas.microsoft.com/office/drawing/2014/main" xmlns="" id="{B3FC10A0-86BA-47C2-82ED-255D085C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20" name="Picture 5">
          <a:extLst>
            <a:ext uri="{FF2B5EF4-FFF2-40B4-BE49-F238E27FC236}">
              <a16:creationId xmlns:a16="http://schemas.microsoft.com/office/drawing/2014/main" xmlns="" id="{6A0B71EA-5ADC-4AD9-A6FC-4860F547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21" name="Picture 163">
          <a:extLst>
            <a:ext uri="{FF2B5EF4-FFF2-40B4-BE49-F238E27FC236}">
              <a16:creationId xmlns:a16="http://schemas.microsoft.com/office/drawing/2014/main" xmlns="" id="{C212BE08-0A9B-45DC-9C5B-E2AEF9D8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22" name="Picture 3">
          <a:extLst>
            <a:ext uri="{FF2B5EF4-FFF2-40B4-BE49-F238E27FC236}">
              <a16:creationId xmlns:a16="http://schemas.microsoft.com/office/drawing/2014/main" xmlns="" id="{A6C9C24D-0A82-4D61-AB96-44B43263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23" name="Picture 5">
          <a:extLst>
            <a:ext uri="{FF2B5EF4-FFF2-40B4-BE49-F238E27FC236}">
              <a16:creationId xmlns:a16="http://schemas.microsoft.com/office/drawing/2014/main" xmlns="" id="{629E2BEF-9E81-4B0E-8F75-FEA77B3C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24" name="Picture 5">
          <a:extLst>
            <a:ext uri="{FF2B5EF4-FFF2-40B4-BE49-F238E27FC236}">
              <a16:creationId xmlns:a16="http://schemas.microsoft.com/office/drawing/2014/main" xmlns="" id="{1C7109E5-BC54-4DCF-B8A7-290A468A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25" name="Picture 167">
          <a:extLst>
            <a:ext uri="{FF2B5EF4-FFF2-40B4-BE49-F238E27FC236}">
              <a16:creationId xmlns:a16="http://schemas.microsoft.com/office/drawing/2014/main" xmlns="" id="{D2234D34-9761-4784-B5CB-9B0A14B6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26" name="Picture 3">
          <a:extLst>
            <a:ext uri="{FF2B5EF4-FFF2-40B4-BE49-F238E27FC236}">
              <a16:creationId xmlns:a16="http://schemas.microsoft.com/office/drawing/2014/main" xmlns="" id="{0F1962D2-42FC-431C-A141-A0CA8C5C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27" name="Picture 5">
          <a:extLst>
            <a:ext uri="{FF2B5EF4-FFF2-40B4-BE49-F238E27FC236}">
              <a16:creationId xmlns:a16="http://schemas.microsoft.com/office/drawing/2014/main" xmlns="" id="{3F8AD8EB-C511-4CF3-B74E-DEC6FA2A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28" name="Picture 5">
          <a:extLst>
            <a:ext uri="{FF2B5EF4-FFF2-40B4-BE49-F238E27FC236}">
              <a16:creationId xmlns:a16="http://schemas.microsoft.com/office/drawing/2014/main" xmlns="" id="{C218A50E-5A76-4BD4-A00F-4A46D2ED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29" name="Picture 171">
          <a:extLst>
            <a:ext uri="{FF2B5EF4-FFF2-40B4-BE49-F238E27FC236}">
              <a16:creationId xmlns:a16="http://schemas.microsoft.com/office/drawing/2014/main" xmlns="" id="{C2EDD1C6-4887-47D5-9016-44F4A3BB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30" name="Picture 3">
          <a:extLst>
            <a:ext uri="{FF2B5EF4-FFF2-40B4-BE49-F238E27FC236}">
              <a16:creationId xmlns:a16="http://schemas.microsoft.com/office/drawing/2014/main" xmlns="" id="{886F151A-1791-42D5-8D10-5E741BBD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31" name="Picture 5">
          <a:extLst>
            <a:ext uri="{FF2B5EF4-FFF2-40B4-BE49-F238E27FC236}">
              <a16:creationId xmlns:a16="http://schemas.microsoft.com/office/drawing/2014/main" xmlns="" id="{779B5756-F61C-4D53-89F5-504205BB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32" name="Picture 5">
          <a:extLst>
            <a:ext uri="{FF2B5EF4-FFF2-40B4-BE49-F238E27FC236}">
              <a16:creationId xmlns:a16="http://schemas.microsoft.com/office/drawing/2014/main" xmlns="" id="{75594EF6-83DA-4B99-9AB9-1EB3A335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33" name="Picture 175">
          <a:extLst>
            <a:ext uri="{FF2B5EF4-FFF2-40B4-BE49-F238E27FC236}">
              <a16:creationId xmlns:a16="http://schemas.microsoft.com/office/drawing/2014/main" xmlns="" id="{A4AE8F9E-9015-4CC4-A510-1916A8A9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34" name="Picture 3">
          <a:extLst>
            <a:ext uri="{FF2B5EF4-FFF2-40B4-BE49-F238E27FC236}">
              <a16:creationId xmlns:a16="http://schemas.microsoft.com/office/drawing/2014/main" xmlns="" id="{01DC95EF-5E2D-4B99-B13A-1DAB99DB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35" name="Picture 5">
          <a:extLst>
            <a:ext uri="{FF2B5EF4-FFF2-40B4-BE49-F238E27FC236}">
              <a16:creationId xmlns:a16="http://schemas.microsoft.com/office/drawing/2014/main" xmlns="" id="{27453177-EC02-46F1-8FC2-BD7117DB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36" name="Picture 5">
          <a:extLst>
            <a:ext uri="{FF2B5EF4-FFF2-40B4-BE49-F238E27FC236}">
              <a16:creationId xmlns:a16="http://schemas.microsoft.com/office/drawing/2014/main" xmlns="" id="{0A3146D5-2280-48A1-85F5-F857CDD8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37" name="Picture 179">
          <a:extLst>
            <a:ext uri="{FF2B5EF4-FFF2-40B4-BE49-F238E27FC236}">
              <a16:creationId xmlns:a16="http://schemas.microsoft.com/office/drawing/2014/main" xmlns="" id="{017AB3FA-B071-4B12-82C6-02A134F30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38" name="Picture 3">
          <a:extLst>
            <a:ext uri="{FF2B5EF4-FFF2-40B4-BE49-F238E27FC236}">
              <a16:creationId xmlns:a16="http://schemas.microsoft.com/office/drawing/2014/main" xmlns="" id="{22F98807-23C5-4ECA-AC80-6B14E979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39" name="Picture 5">
          <a:extLst>
            <a:ext uri="{FF2B5EF4-FFF2-40B4-BE49-F238E27FC236}">
              <a16:creationId xmlns:a16="http://schemas.microsoft.com/office/drawing/2014/main" xmlns="" id="{A9EB9BC6-5380-4970-987B-38FDA59C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40" name="Picture 5">
          <a:extLst>
            <a:ext uri="{FF2B5EF4-FFF2-40B4-BE49-F238E27FC236}">
              <a16:creationId xmlns:a16="http://schemas.microsoft.com/office/drawing/2014/main" xmlns="" id="{2228F507-59E0-49E2-82B4-97AA38E9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41" name="Picture 183">
          <a:extLst>
            <a:ext uri="{FF2B5EF4-FFF2-40B4-BE49-F238E27FC236}">
              <a16:creationId xmlns:a16="http://schemas.microsoft.com/office/drawing/2014/main" xmlns="" id="{F019382A-B62F-43C8-913C-25DB6002E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42" name="Picture 3">
          <a:extLst>
            <a:ext uri="{FF2B5EF4-FFF2-40B4-BE49-F238E27FC236}">
              <a16:creationId xmlns:a16="http://schemas.microsoft.com/office/drawing/2014/main" xmlns="" id="{A30BAD11-CF56-4A7B-832C-2A3F3C34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43" name="Picture 5">
          <a:extLst>
            <a:ext uri="{FF2B5EF4-FFF2-40B4-BE49-F238E27FC236}">
              <a16:creationId xmlns:a16="http://schemas.microsoft.com/office/drawing/2014/main" xmlns="" id="{AAC22599-1DDC-473E-B0E3-EF6B70A4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44" name="Picture 5">
          <a:extLst>
            <a:ext uri="{FF2B5EF4-FFF2-40B4-BE49-F238E27FC236}">
              <a16:creationId xmlns:a16="http://schemas.microsoft.com/office/drawing/2014/main" xmlns="" id="{CBA199DB-D46B-4B92-91CB-E088A6FE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45" name="Picture 187">
          <a:extLst>
            <a:ext uri="{FF2B5EF4-FFF2-40B4-BE49-F238E27FC236}">
              <a16:creationId xmlns:a16="http://schemas.microsoft.com/office/drawing/2014/main" xmlns="" id="{B2194C85-2088-4BCE-8E24-0B46F84D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46" name="Picture 3">
          <a:extLst>
            <a:ext uri="{FF2B5EF4-FFF2-40B4-BE49-F238E27FC236}">
              <a16:creationId xmlns:a16="http://schemas.microsoft.com/office/drawing/2014/main" xmlns="" id="{D5E6E16C-810C-4AB5-9835-0C911BE0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47" name="Picture 5">
          <a:extLst>
            <a:ext uri="{FF2B5EF4-FFF2-40B4-BE49-F238E27FC236}">
              <a16:creationId xmlns:a16="http://schemas.microsoft.com/office/drawing/2014/main" xmlns="" id="{8718CD93-BFA7-4C7C-A251-C80B8525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48" name="Picture 5">
          <a:extLst>
            <a:ext uri="{FF2B5EF4-FFF2-40B4-BE49-F238E27FC236}">
              <a16:creationId xmlns:a16="http://schemas.microsoft.com/office/drawing/2014/main" xmlns="" id="{A5488C09-D885-420B-89C4-B15EDAC4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49" name="Picture 191">
          <a:extLst>
            <a:ext uri="{FF2B5EF4-FFF2-40B4-BE49-F238E27FC236}">
              <a16:creationId xmlns:a16="http://schemas.microsoft.com/office/drawing/2014/main" xmlns="" id="{9CB25A69-0D70-4FBC-A825-1C842C92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50" name="Picture 3">
          <a:extLst>
            <a:ext uri="{FF2B5EF4-FFF2-40B4-BE49-F238E27FC236}">
              <a16:creationId xmlns:a16="http://schemas.microsoft.com/office/drawing/2014/main" xmlns="" id="{84112C67-0658-4B7E-AA66-51B8BAB7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51" name="Picture 5">
          <a:extLst>
            <a:ext uri="{FF2B5EF4-FFF2-40B4-BE49-F238E27FC236}">
              <a16:creationId xmlns:a16="http://schemas.microsoft.com/office/drawing/2014/main" xmlns="" id="{5D52D222-B658-4D9E-96CE-929F1D78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52" name="Picture 5">
          <a:extLst>
            <a:ext uri="{FF2B5EF4-FFF2-40B4-BE49-F238E27FC236}">
              <a16:creationId xmlns:a16="http://schemas.microsoft.com/office/drawing/2014/main" xmlns="" id="{C577091D-8B6E-4BCC-924D-6F4D8120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53" name="Picture 195">
          <a:extLst>
            <a:ext uri="{FF2B5EF4-FFF2-40B4-BE49-F238E27FC236}">
              <a16:creationId xmlns:a16="http://schemas.microsoft.com/office/drawing/2014/main" xmlns="" id="{DA3196AA-3602-468C-A182-3DA06171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54" name="Picture 3">
          <a:extLst>
            <a:ext uri="{FF2B5EF4-FFF2-40B4-BE49-F238E27FC236}">
              <a16:creationId xmlns:a16="http://schemas.microsoft.com/office/drawing/2014/main" xmlns="" id="{823DA205-9950-4C4B-9EDD-252F0CA5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55" name="Picture 5">
          <a:extLst>
            <a:ext uri="{FF2B5EF4-FFF2-40B4-BE49-F238E27FC236}">
              <a16:creationId xmlns:a16="http://schemas.microsoft.com/office/drawing/2014/main" xmlns="" id="{5015D263-A0BF-497D-9DD2-04C6352B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56" name="Picture 5">
          <a:extLst>
            <a:ext uri="{FF2B5EF4-FFF2-40B4-BE49-F238E27FC236}">
              <a16:creationId xmlns:a16="http://schemas.microsoft.com/office/drawing/2014/main" xmlns="" id="{34C7722C-13C3-48AA-ADEE-42F65D49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57" name="Picture 199">
          <a:extLst>
            <a:ext uri="{FF2B5EF4-FFF2-40B4-BE49-F238E27FC236}">
              <a16:creationId xmlns:a16="http://schemas.microsoft.com/office/drawing/2014/main" xmlns="" id="{594501E1-E18A-48ED-A207-1F6D8C80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58" name="Picture 3">
          <a:extLst>
            <a:ext uri="{FF2B5EF4-FFF2-40B4-BE49-F238E27FC236}">
              <a16:creationId xmlns:a16="http://schemas.microsoft.com/office/drawing/2014/main" xmlns="" id="{778B89DD-4D67-4E66-A9EF-AE4930BD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59" name="Picture 5">
          <a:extLst>
            <a:ext uri="{FF2B5EF4-FFF2-40B4-BE49-F238E27FC236}">
              <a16:creationId xmlns:a16="http://schemas.microsoft.com/office/drawing/2014/main" xmlns="" id="{D38A6B30-722F-4B50-80CC-84C15E3C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60" name="Picture 5">
          <a:extLst>
            <a:ext uri="{FF2B5EF4-FFF2-40B4-BE49-F238E27FC236}">
              <a16:creationId xmlns:a16="http://schemas.microsoft.com/office/drawing/2014/main" xmlns="" id="{F8F067C6-DFB5-46B7-AC11-32B2FCDC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61" name="Picture 203">
          <a:extLst>
            <a:ext uri="{FF2B5EF4-FFF2-40B4-BE49-F238E27FC236}">
              <a16:creationId xmlns:a16="http://schemas.microsoft.com/office/drawing/2014/main" xmlns="" id="{EF887DF5-9060-4C0D-A80C-0662DD1A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62" name="Picture 3">
          <a:extLst>
            <a:ext uri="{FF2B5EF4-FFF2-40B4-BE49-F238E27FC236}">
              <a16:creationId xmlns:a16="http://schemas.microsoft.com/office/drawing/2014/main" xmlns="" id="{33BA8D47-D116-4C1A-9AE8-07AB0B9C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63" name="Picture 5">
          <a:extLst>
            <a:ext uri="{FF2B5EF4-FFF2-40B4-BE49-F238E27FC236}">
              <a16:creationId xmlns:a16="http://schemas.microsoft.com/office/drawing/2014/main" xmlns="" id="{4DDA5C17-20BC-4957-9D93-603F1660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64" name="Picture 5">
          <a:extLst>
            <a:ext uri="{FF2B5EF4-FFF2-40B4-BE49-F238E27FC236}">
              <a16:creationId xmlns:a16="http://schemas.microsoft.com/office/drawing/2014/main" xmlns="" id="{3C0F08B9-451B-4980-B587-8FF5BA3A6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65" name="Picture 207">
          <a:extLst>
            <a:ext uri="{FF2B5EF4-FFF2-40B4-BE49-F238E27FC236}">
              <a16:creationId xmlns:a16="http://schemas.microsoft.com/office/drawing/2014/main" xmlns="" id="{FF5AE912-5872-4162-9A42-D805B610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66" name="Picture 3">
          <a:extLst>
            <a:ext uri="{FF2B5EF4-FFF2-40B4-BE49-F238E27FC236}">
              <a16:creationId xmlns:a16="http://schemas.microsoft.com/office/drawing/2014/main" xmlns="" id="{24EF8CAB-52FD-4A86-B1B4-CA46E958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67" name="Picture 5">
          <a:extLst>
            <a:ext uri="{FF2B5EF4-FFF2-40B4-BE49-F238E27FC236}">
              <a16:creationId xmlns:a16="http://schemas.microsoft.com/office/drawing/2014/main" xmlns="" id="{5965677C-13AD-4AD0-8887-1DE2A5C2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68" name="Picture 5">
          <a:extLst>
            <a:ext uri="{FF2B5EF4-FFF2-40B4-BE49-F238E27FC236}">
              <a16:creationId xmlns:a16="http://schemas.microsoft.com/office/drawing/2014/main" xmlns="" id="{604F2A46-A09D-4514-B86F-8C79C2DA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69" name="Picture 159">
          <a:extLst>
            <a:ext uri="{FF2B5EF4-FFF2-40B4-BE49-F238E27FC236}">
              <a16:creationId xmlns:a16="http://schemas.microsoft.com/office/drawing/2014/main" xmlns="" id="{3F9E72DA-CAF8-4C51-A044-757E85D3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70" name="Picture 3">
          <a:extLst>
            <a:ext uri="{FF2B5EF4-FFF2-40B4-BE49-F238E27FC236}">
              <a16:creationId xmlns:a16="http://schemas.microsoft.com/office/drawing/2014/main" xmlns="" id="{BAF805F1-2E40-4C91-BF29-6B4D2CF8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71" name="Picture 5">
          <a:extLst>
            <a:ext uri="{FF2B5EF4-FFF2-40B4-BE49-F238E27FC236}">
              <a16:creationId xmlns:a16="http://schemas.microsoft.com/office/drawing/2014/main" xmlns="" id="{2E2418E7-D398-413B-AE76-5E476362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72" name="Picture 5">
          <a:extLst>
            <a:ext uri="{FF2B5EF4-FFF2-40B4-BE49-F238E27FC236}">
              <a16:creationId xmlns:a16="http://schemas.microsoft.com/office/drawing/2014/main" xmlns="" id="{E2450D05-FE11-4ED3-9663-5610B5F9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73" name="Picture 163">
          <a:extLst>
            <a:ext uri="{FF2B5EF4-FFF2-40B4-BE49-F238E27FC236}">
              <a16:creationId xmlns:a16="http://schemas.microsoft.com/office/drawing/2014/main" xmlns="" id="{651DC57D-AA34-4C0E-9D26-38F8FD51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74" name="Picture 3">
          <a:extLst>
            <a:ext uri="{FF2B5EF4-FFF2-40B4-BE49-F238E27FC236}">
              <a16:creationId xmlns:a16="http://schemas.microsoft.com/office/drawing/2014/main" xmlns="" id="{EB9F572A-2774-4E70-BC0B-5A302C71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75" name="Picture 5">
          <a:extLst>
            <a:ext uri="{FF2B5EF4-FFF2-40B4-BE49-F238E27FC236}">
              <a16:creationId xmlns:a16="http://schemas.microsoft.com/office/drawing/2014/main" xmlns="" id="{8EFAEFCA-3B37-4F1F-B6CE-24E2C7A2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76" name="Picture 5">
          <a:extLst>
            <a:ext uri="{FF2B5EF4-FFF2-40B4-BE49-F238E27FC236}">
              <a16:creationId xmlns:a16="http://schemas.microsoft.com/office/drawing/2014/main" xmlns="" id="{977030BB-9223-42C4-BE96-BCA61B48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77" name="Picture 167">
          <a:extLst>
            <a:ext uri="{FF2B5EF4-FFF2-40B4-BE49-F238E27FC236}">
              <a16:creationId xmlns:a16="http://schemas.microsoft.com/office/drawing/2014/main" xmlns="" id="{EB257C70-31FB-4C96-A06E-83AF6490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78" name="Picture 3">
          <a:extLst>
            <a:ext uri="{FF2B5EF4-FFF2-40B4-BE49-F238E27FC236}">
              <a16:creationId xmlns:a16="http://schemas.microsoft.com/office/drawing/2014/main" xmlns="" id="{E601B8E6-C2F0-4663-A930-6F940594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79" name="Picture 5">
          <a:extLst>
            <a:ext uri="{FF2B5EF4-FFF2-40B4-BE49-F238E27FC236}">
              <a16:creationId xmlns:a16="http://schemas.microsoft.com/office/drawing/2014/main" xmlns="" id="{AC4B7423-8101-430C-84ED-B3C48AB9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80" name="Picture 5">
          <a:extLst>
            <a:ext uri="{FF2B5EF4-FFF2-40B4-BE49-F238E27FC236}">
              <a16:creationId xmlns:a16="http://schemas.microsoft.com/office/drawing/2014/main" xmlns="" id="{D2254A48-E148-4FEB-839A-0211D029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81" name="Picture 171">
          <a:extLst>
            <a:ext uri="{FF2B5EF4-FFF2-40B4-BE49-F238E27FC236}">
              <a16:creationId xmlns:a16="http://schemas.microsoft.com/office/drawing/2014/main" xmlns="" id="{E445C1F6-813D-48FF-AA4A-09B0B999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82" name="Picture 3">
          <a:extLst>
            <a:ext uri="{FF2B5EF4-FFF2-40B4-BE49-F238E27FC236}">
              <a16:creationId xmlns:a16="http://schemas.microsoft.com/office/drawing/2014/main" xmlns="" id="{AA925A25-0759-4ACA-B5BF-E7196311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83" name="Picture 5">
          <a:extLst>
            <a:ext uri="{FF2B5EF4-FFF2-40B4-BE49-F238E27FC236}">
              <a16:creationId xmlns:a16="http://schemas.microsoft.com/office/drawing/2014/main" xmlns="" id="{B4749593-F03B-499E-9A62-9CD3E989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84" name="Picture 5">
          <a:extLst>
            <a:ext uri="{FF2B5EF4-FFF2-40B4-BE49-F238E27FC236}">
              <a16:creationId xmlns:a16="http://schemas.microsoft.com/office/drawing/2014/main" xmlns="" id="{C234866A-5739-4B30-96DC-D51E498B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85" name="Picture 175">
          <a:extLst>
            <a:ext uri="{FF2B5EF4-FFF2-40B4-BE49-F238E27FC236}">
              <a16:creationId xmlns:a16="http://schemas.microsoft.com/office/drawing/2014/main" xmlns="" id="{0D7235F6-6C33-46A3-BA68-8ADC9A91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86" name="Picture 3">
          <a:extLst>
            <a:ext uri="{FF2B5EF4-FFF2-40B4-BE49-F238E27FC236}">
              <a16:creationId xmlns:a16="http://schemas.microsoft.com/office/drawing/2014/main" xmlns="" id="{ECACDB24-8F74-4C59-B829-959D7E60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87" name="Picture 5">
          <a:extLst>
            <a:ext uri="{FF2B5EF4-FFF2-40B4-BE49-F238E27FC236}">
              <a16:creationId xmlns:a16="http://schemas.microsoft.com/office/drawing/2014/main" xmlns="" id="{40C6F92B-DEAD-4EE0-8798-F54A66DD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88" name="Picture 5">
          <a:extLst>
            <a:ext uri="{FF2B5EF4-FFF2-40B4-BE49-F238E27FC236}">
              <a16:creationId xmlns:a16="http://schemas.microsoft.com/office/drawing/2014/main" xmlns="" id="{523FBB7B-9C5C-4B41-BF22-A69B674C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89" name="Picture 179">
          <a:extLst>
            <a:ext uri="{FF2B5EF4-FFF2-40B4-BE49-F238E27FC236}">
              <a16:creationId xmlns:a16="http://schemas.microsoft.com/office/drawing/2014/main" xmlns="" id="{8349634E-C648-4D87-B481-502E7B80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90" name="Picture 3">
          <a:extLst>
            <a:ext uri="{FF2B5EF4-FFF2-40B4-BE49-F238E27FC236}">
              <a16:creationId xmlns:a16="http://schemas.microsoft.com/office/drawing/2014/main" xmlns="" id="{AF3C528B-ED9A-4E75-9BEF-62B1DF25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91" name="Picture 5">
          <a:extLst>
            <a:ext uri="{FF2B5EF4-FFF2-40B4-BE49-F238E27FC236}">
              <a16:creationId xmlns:a16="http://schemas.microsoft.com/office/drawing/2014/main" xmlns="" id="{2D3C9D0D-9CFC-4358-9D53-8C604D3C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92" name="Picture 5">
          <a:extLst>
            <a:ext uri="{FF2B5EF4-FFF2-40B4-BE49-F238E27FC236}">
              <a16:creationId xmlns:a16="http://schemas.microsoft.com/office/drawing/2014/main" xmlns="" id="{782ACC26-812A-4580-ACD3-3CE485AE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93" name="Picture 183">
          <a:extLst>
            <a:ext uri="{FF2B5EF4-FFF2-40B4-BE49-F238E27FC236}">
              <a16:creationId xmlns:a16="http://schemas.microsoft.com/office/drawing/2014/main" xmlns="" id="{3E4CC8A2-FB4A-44B5-A21A-CA3411A1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94" name="Picture 3">
          <a:extLst>
            <a:ext uri="{FF2B5EF4-FFF2-40B4-BE49-F238E27FC236}">
              <a16:creationId xmlns:a16="http://schemas.microsoft.com/office/drawing/2014/main" xmlns="" id="{2DED277F-E533-4BA4-8A66-B8338442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95" name="Picture 5">
          <a:extLst>
            <a:ext uri="{FF2B5EF4-FFF2-40B4-BE49-F238E27FC236}">
              <a16:creationId xmlns:a16="http://schemas.microsoft.com/office/drawing/2014/main" xmlns="" id="{4B69BC3C-4B6E-499A-9995-3F76414B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96" name="Picture 5">
          <a:extLst>
            <a:ext uri="{FF2B5EF4-FFF2-40B4-BE49-F238E27FC236}">
              <a16:creationId xmlns:a16="http://schemas.microsoft.com/office/drawing/2014/main" xmlns="" id="{6560AF4C-3FAF-41F4-95EB-CD8A8625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397" name="Picture 187">
          <a:extLst>
            <a:ext uri="{FF2B5EF4-FFF2-40B4-BE49-F238E27FC236}">
              <a16:creationId xmlns:a16="http://schemas.microsoft.com/office/drawing/2014/main" xmlns="" id="{88046B28-8FBC-42D9-88CE-CBFA8446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98" name="Picture 3">
          <a:extLst>
            <a:ext uri="{FF2B5EF4-FFF2-40B4-BE49-F238E27FC236}">
              <a16:creationId xmlns:a16="http://schemas.microsoft.com/office/drawing/2014/main" xmlns="" id="{CF5B3D7B-6F7B-42C9-BA29-F11C5716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399" name="Picture 5">
          <a:extLst>
            <a:ext uri="{FF2B5EF4-FFF2-40B4-BE49-F238E27FC236}">
              <a16:creationId xmlns:a16="http://schemas.microsoft.com/office/drawing/2014/main" xmlns="" id="{835643B3-B260-40E9-97F8-A4A459A7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00" name="Picture 5">
          <a:extLst>
            <a:ext uri="{FF2B5EF4-FFF2-40B4-BE49-F238E27FC236}">
              <a16:creationId xmlns:a16="http://schemas.microsoft.com/office/drawing/2014/main" xmlns="" id="{F5E01C3E-4607-4A9C-95B7-DE8A7712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401" name="Picture 191">
          <a:extLst>
            <a:ext uri="{FF2B5EF4-FFF2-40B4-BE49-F238E27FC236}">
              <a16:creationId xmlns:a16="http://schemas.microsoft.com/office/drawing/2014/main" xmlns="" id="{5FE9961C-CC87-4C55-AB88-601838E7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02" name="Picture 3">
          <a:extLst>
            <a:ext uri="{FF2B5EF4-FFF2-40B4-BE49-F238E27FC236}">
              <a16:creationId xmlns:a16="http://schemas.microsoft.com/office/drawing/2014/main" xmlns="" id="{93D10834-C230-48FD-99D8-E9A9022D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03" name="Picture 5">
          <a:extLst>
            <a:ext uri="{FF2B5EF4-FFF2-40B4-BE49-F238E27FC236}">
              <a16:creationId xmlns:a16="http://schemas.microsoft.com/office/drawing/2014/main" xmlns="" id="{05312F7B-CC69-49A1-AB11-CA0142FB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04" name="Picture 5">
          <a:extLst>
            <a:ext uri="{FF2B5EF4-FFF2-40B4-BE49-F238E27FC236}">
              <a16:creationId xmlns:a16="http://schemas.microsoft.com/office/drawing/2014/main" xmlns="" id="{4B091AA9-A462-48E6-9B88-E7BD29E0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405" name="Picture 195">
          <a:extLst>
            <a:ext uri="{FF2B5EF4-FFF2-40B4-BE49-F238E27FC236}">
              <a16:creationId xmlns:a16="http://schemas.microsoft.com/office/drawing/2014/main" xmlns="" id="{1F50D4F1-656E-40C6-B56A-43EDCF71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06" name="Picture 3">
          <a:extLst>
            <a:ext uri="{FF2B5EF4-FFF2-40B4-BE49-F238E27FC236}">
              <a16:creationId xmlns:a16="http://schemas.microsoft.com/office/drawing/2014/main" xmlns="" id="{A93C1E42-565C-4B15-819E-69CEDB1B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07" name="Picture 5">
          <a:extLst>
            <a:ext uri="{FF2B5EF4-FFF2-40B4-BE49-F238E27FC236}">
              <a16:creationId xmlns:a16="http://schemas.microsoft.com/office/drawing/2014/main" xmlns="" id="{B2E442AC-40E2-4DAE-907E-9150233B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08" name="Picture 5">
          <a:extLst>
            <a:ext uri="{FF2B5EF4-FFF2-40B4-BE49-F238E27FC236}">
              <a16:creationId xmlns:a16="http://schemas.microsoft.com/office/drawing/2014/main" xmlns="" id="{7D63B6FF-F0D8-44F4-ABDB-AB29791D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409" name="Picture 199">
          <a:extLst>
            <a:ext uri="{FF2B5EF4-FFF2-40B4-BE49-F238E27FC236}">
              <a16:creationId xmlns:a16="http://schemas.microsoft.com/office/drawing/2014/main" xmlns="" id="{412C64FE-3F3C-4370-8328-E8584913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10" name="Picture 3">
          <a:extLst>
            <a:ext uri="{FF2B5EF4-FFF2-40B4-BE49-F238E27FC236}">
              <a16:creationId xmlns:a16="http://schemas.microsoft.com/office/drawing/2014/main" xmlns="" id="{39399D53-4AFA-4CD6-A8EB-C2ACC8F9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11" name="Picture 5">
          <a:extLst>
            <a:ext uri="{FF2B5EF4-FFF2-40B4-BE49-F238E27FC236}">
              <a16:creationId xmlns:a16="http://schemas.microsoft.com/office/drawing/2014/main" xmlns="" id="{8DA4E82C-5D4B-4CE5-B3CB-A1D118F1A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12" name="Picture 5">
          <a:extLst>
            <a:ext uri="{FF2B5EF4-FFF2-40B4-BE49-F238E27FC236}">
              <a16:creationId xmlns:a16="http://schemas.microsoft.com/office/drawing/2014/main" xmlns="" id="{ED2C25B9-4ACC-4728-A3C5-FEB0457B6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413" name="Picture 203">
          <a:extLst>
            <a:ext uri="{FF2B5EF4-FFF2-40B4-BE49-F238E27FC236}">
              <a16:creationId xmlns:a16="http://schemas.microsoft.com/office/drawing/2014/main" xmlns="" id="{E58843CC-F653-47A4-A60F-554B69EE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14" name="Picture 3">
          <a:extLst>
            <a:ext uri="{FF2B5EF4-FFF2-40B4-BE49-F238E27FC236}">
              <a16:creationId xmlns:a16="http://schemas.microsoft.com/office/drawing/2014/main" xmlns="" id="{6C1AA695-7379-4C4B-88AD-8E2C1191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15" name="Picture 5">
          <a:extLst>
            <a:ext uri="{FF2B5EF4-FFF2-40B4-BE49-F238E27FC236}">
              <a16:creationId xmlns:a16="http://schemas.microsoft.com/office/drawing/2014/main" xmlns="" id="{4940B002-1CC5-4016-95FA-18045A69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16" name="Picture 5">
          <a:extLst>
            <a:ext uri="{FF2B5EF4-FFF2-40B4-BE49-F238E27FC236}">
              <a16:creationId xmlns:a16="http://schemas.microsoft.com/office/drawing/2014/main" xmlns="" id="{EC948CCA-282C-471E-9554-1A47B15A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417" name="Picture 207">
          <a:extLst>
            <a:ext uri="{FF2B5EF4-FFF2-40B4-BE49-F238E27FC236}">
              <a16:creationId xmlns:a16="http://schemas.microsoft.com/office/drawing/2014/main" xmlns="" id="{7006ED3D-9B43-4555-8555-15D39CE9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18" name="Picture 3">
          <a:extLst>
            <a:ext uri="{FF2B5EF4-FFF2-40B4-BE49-F238E27FC236}">
              <a16:creationId xmlns:a16="http://schemas.microsoft.com/office/drawing/2014/main" xmlns="" id="{F28F0C1E-821E-4AD7-B0D4-D3B76366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19" name="Picture 5">
          <a:extLst>
            <a:ext uri="{FF2B5EF4-FFF2-40B4-BE49-F238E27FC236}">
              <a16:creationId xmlns:a16="http://schemas.microsoft.com/office/drawing/2014/main" xmlns="" id="{B7A4ABC9-5193-48BF-A98E-D4F6FDFF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20" name="Picture 5">
          <a:extLst>
            <a:ext uri="{FF2B5EF4-FFF2-40B4-BE49-F238E27FC236}">
              <a16:creationId xmlns:a16="http://schemas.microsoft.com/office/drawing/2014/main" xmlns="" id="{DA607331-132D-4787-BD46-384A9854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421" name="Picture 107">
          <a:extLst>
            <a:ext uri="{FF2B5EF4-FFF2-40B4-BE49-F238E27FC236}">
              <a16:creationId xmlns:a16="http://schemas.microsoft.com/office/drawing/2014/main" xmlns="" id="{391DF8B3-C968-470D-86A3-69C9EB3B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22" name="Picture 3">
          <a:extLst>
            <a:ext uri="{FF2B5EF4-FFF2-40B4-BE49-F238E27FC236}">
              <a16:creationId xmlns:a16="http://schemas.microsoft.com/office/drawing/2014/main" xmlns="" id="{677DBB55-5297-43BE-AAEB-14C3BC4B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23" name="Picture 5">
          <a:extLst>
            <a:ext uri="{FF2B5EF4-FFF2-40B4-BE49-F238E27FC236}">
              <a16:creationId xmlns:a16="http://schemas.microsoft.com/office/drawing/2014/main" xmlns="" id="{8293117D-62DA-419E-A043-2EB344BA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24" name="Picture 5">
          <a:extLst>
            <a:ext uri="{FF2B5EF4-FFF2-40B4-BE49-F238E27FC236}">
              <a16:creationId xmlns:a16="http://schemas.microsoft.com/office/drawing/2014/main" xmlns="" id="{ED0BCD9F-902B-490C-893C-528F0B33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425" name="Picture 111">
          <a:extLst>
            <a:ext uri="{FF2B5EF4-FFF2-40B4-BE49-F238E27FC236}">
              <a16:creationId xmlns:a16="http://schemas.microsoft.com/office/drawing/2014/main" xmlns="" id="{64D20F06-06D1-44CB-AE6B-283D2F47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26" name="Picture 3">
          <a:extLst>
            <a:ext uri="{FF2B5EF4-FFF2-40B4-BE49-F238E27FC236}">
              <a16:creationId xmlns:a16="http://schemas.microsoft.com/office/drawing/2014/main" xmlns="" id="{BF23578C-8134-4378-8AB1-E97C35C52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27" name="Picture 5">
          <a:extLst>
            <a:ext uri="{FF2B5EF4-FFF2-40B4-BE49-F238E27FC236}">
              <a16:creationId xmlns:a16="http://schemas.microsoft.com/office/drawing/2014/main" xmlns="" id="{F191D2F0-088A-4D90-9C0D-59A23295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28" name="Picture 5">
          <a:extLst>
            <a:ext uri="{FF2B5EF4-FFF2-40B4-BE49-F238E27FC236}">
              <a16:creationId xmlns:a16="http://schemas.microsoft.com/office/drawing/2014/main" xmlns="" id="{5B08E8DB-711B-4623-AD6B-54D9EFD8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429" name="Picture 115">
          <a:extLst>
            <a:ext uri="{FF2B5EF4-FFF2-40B4-BE49-F238E27FC236}">
              <a16:creationId xmlns:a16="http://schemas.microsoft.com/office/drawing/2014/main" xmlns="" id="{D94D1FC1-3D15-48D6-A138-170675B4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30" name="Picture 3">
          <a:extLst>
            <a:ext uri="{FF2B5EF4-FFF2-40B4-BE49-F238E27FC236}">
              <a16:creationId xmlns:a16="http://schemas.microsoft.com/office/drawing/2014/main" xmlns="" id="{46A0737D-8BCD-41F1-B526-1BF7FF1C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31" name="Picture 5">
          <a:extLst>
            <a:ext uri="{FF2B5EF4-FFF2-40B4-BE49-F238E27FC236}">
              <a16:creationId xmlns:a16="http://schemas.microsoft.com/office/drawing/2014/main" xmlns="" id="{737D0935-CB70-4B28-991A-B31F4D7A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32" name="Picture 5">
          <a:extLst>
            <a:ext uri="{FF2B5EF4-FFF2-40B4-BE49-F238E27FC236}">
              <a16:creationId xmlns:a16="http://schemas.microsoft.com/office/drawing/2014/main" xmlns="" id="{C81AC018-1C11-4BD1-A8EC-3D3B5764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433" name="Picture 119">
          <a:extLst>
            <a:ext uri="{FF2B5EF4-FFF2-40B4-BE49-F238E27FC236}">
              <a16:creationId xmlns:a16="http://schemas.microsoft.com/office/drawing/2014/main" xmlns="" id="{E7F39A4C-BDB1-48AA-B515-E63484DC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34" name="Picture 3">
          <a:extLst>
            <a:ext uri="{FF2B5EF4-FFF2-40B4-BE49-F238E27FC236}">
              <a16:creationId xmlns:a16="http://schemas.microsoft.com/office/drawing/2014/main" xmlns="" id="{E9E71984-5C08-4602-A5A9-C00CC8A6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35" name="Picture 5">
          <a:extLst>
            <a:ext uri="{FF2B5EF4-FFF2-40B4-BE49-F238E27FC236}">
              <a16:creationId xmlns:a16="http://schemas.microsoft.com/office/drawing/2014/main" xmlns="" id="{C62D700E-F2E6-47BA-9361-296B77E3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36" name="Picture 5">
          <a:extLst>
            <a:ext uri="{FF2B5EF4-FFF2-40B4-BE49-F238E27FC236}">
              <a16:creationId xmlns:a16="http://schemas.microsoft.com/office/drawing/2014/main" xmlns="" id="{5FC25689-50B9-4E0E-AE8C-8B3CBEA9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437" name="Picture 123">
          <a:extLst>
            <a:ext uri="{FF2B5EF4-FFF2-40B4-BE49-F238E27FC236}">
              <a16:creationId xmlns:a16="http://schemas.microsoft.com/office/drawing/2014/main" xmlns="" id="{CC9CA6F1-1A4D-4C3D-B030-E8E773A2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38" name="Picture 3">
          <a:extLst>
            <a:ext uri="{FF2B5EF4-FFF2-40B4-BE49-F238E27FC236}">
              <a16:creationId xmlns:a16="http://schemas.microsoft.com/office/drawing/2014/main" xmlns="" id="{5278AD03-E61F-4B25-B3E2-9FCC3DFC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39" name="Picture 5">
          <a:extLst>
            <a:ext uri="{FF2B5EF4-FFF2-40B4-BE49-F238E27FC236}">
              <a16:creationId xmlns:a16="http://schemas.microsoft.com/office/drawing/2014/main" xmlns="" id="{3288706A-8463-4260-BAA0-737DAE6F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40" name="Picture 5">
          <a:extLst>
            <a:ext uri="{FF2B5EF4-FFF2-40B4-BE49-F238E27FC236}">
              <a16:creationId xmlns:a16="http://schemas.microsoft.com/office/drawing/2014/main" xmlns="" id="{5AD83413-220A-47FD-8D3A-4CB24A21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441" name="Picture 127">
          <a:extLst>
            <a:ext uri="{FF2B5EF4-FFF2-40B4-BE49-F238E27FC236}">
              <a16:creationId xmlns:a16="http://schemas.microsoft.com/office/drawing/2014/main" xmlns="" id="{ADB1EA8D-CDA7-46EE-87A5-B7231CE0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42" name="Picture 3">
          <a:extLst>
            <a:ext uri="{FF2B5EF4-FFF2-40B4-BE49-F238E27FC236}">
              <a16:creationId xmlns:a16="http://schemas.microsoft.com/office/drawing/2014/main" xmlns="" id="{37D42567-16EA-47E6-B7C0-A85536A1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43" name="Picture 5">
          <a:extLst>
            <a:ext uri="{FF2B5EF4-FFF2-40B4-BE49-F238E27FC236}">
              <a16:creationId xmlns:a16="http://schemas.microsoft.com/office/drawing/2014/main" xmlns="" id="{37352920-30F8-40B2-902C-E7ED4F1F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44" name="Picture 5">
          <a:extLst>
            <a:ext uri="{FF2B5EF4-FFF2-40B4-BE49-F238E27FC236}">
              <a16:creationId xmlns:a16="http://schemas.microsoft.com/office/drawing/2014/main" xmlns="" id="{38D5B67F-1751-4156-9B5E-3B4FBB52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445" name="Picture 131">
          <a:extLst>
            <a:ext uri="{FF2B5EF4-FFF2-40B4-BE49-F238E27FC236}">
              <a16:creationId xmlns:a16="http://schemas.microsoft.com/office/drawing/2014/main" xmlns="" id="{0575E8FC-0325-4EA3-81F7-19E78862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46" name="Picture 3">
          <a:extLst>
            <a:ext uri="{FF2B5EF4-FFF2-40B4-BE49-F238E27FC236}">
              <a16:creationId xmlns:a16="http://schemas.microsoft.com/office/drawing/2014/main" xmlns="" id="{42600C68-9ABE-4F83-8C9D-20DC63F7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47" name="Picture 5">
          <a:extLst>
            <a:ext uri="{FF2B5EF4-FFF2-40B4-BE49-F238E27FC236}">
              <a16:creationId xmlns:a16="http://schemas.microsoft.com/office/drawing/2014/main" xmlns="" id="{EE492581-BB6C-4A3A-86B1-C724AD04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48" name="Picture 5">
          <a:extLst>
            <a:ext uri="{FF2B5EF4-FFF2-40B4-BE49-F238E27FC236}">
              <a16:creationId xmlns:a16="http://schemas.microsoft.com/office/drawing/2014/main" xmlns="" id="{078DDCD9-0A34-4FAC-9217-0D5257D0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449" name="Picture 135">
          <a:extLst>
            <a:ext uri="{FF2B5EF4-FFF2-40B4-BE49-F238E27FC236}">
              <a16:creationId xmlns:a16="http://schemas.microsoft.com/office/drawing/2014/main" xmlns="" id="{F040BAB2-FA1D-4D12-973D-8CCDCD81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50" name="Picture 3">
          <a:extLst>
            <a:ext uri="{FF2B5EF4-FFF2-40B4-BE49-F238E27FC236}">
              <a16:creationId xmlns:a16="http://schemas.microsoft.com/office/drawing/2014/main" xmlns="" id="{88818DC6-FB82-4970-8461-6D2A6263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51" name="Picture 5">
          <a:extLst>
            <a:ext uri="{FF2B5EF4-FFF2-40B4-BE49-F238E27FC236}">
              <a16:creationId xmlns:a16="http://schemas.microsoft.com/office/drawing/2014/main" xmlns="" id="{963BA02A-A9F2-412F-BBBD-992748DA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52" name="Picture 5">
          <a:extLst>
            <a:ext uri="{FF2B5EF4-FFF2-40B4-BE49-F238E27FC236}">
              <a16:creationId xmlns:a16="http://schemas.microsoft.com/office/drawing/2014/main" xmlns="" id="{98A5A9E8-C749-40FC-81F4-B2FEA978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453" name="Picture 139">
          <a:extLst>
            <a:ext uri="{FF2B5EF4-FFF2-40B4-BE49-F238E27FC236}">
              <a16:creationId xmlns:a16="http://schemas.microsoft.com/office/drawing/2014/main" xmlns="" id="{8BD2DC9A-1756-4CB3-BDDA-94FE8D9F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54" name="Picture 3">
          <a:extLst>
            <a:ext uri="{FF2B5EF4-FFF2-40B4-BE49-F238E27FC236}">
              <a16:creationId xmlns:a16="http://schemas.microsoft.com/office/drawing/2014/main" xmlns="" id="{491B5BFB-27B3-4629-A013-D0C54F24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55" name="Picture 5">
          <a:extLst>
            <a:ext uri="{FF2B5EF4-FFF2-40B4-BE49-F238E27FC236}">
              <a16:creationId xmlns:a16="http://schemas.microsoft.com/office/drawing/2014/main" xmlns="" id="{516C7CA3-F572-4EEB-8BD3-E4579463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56" name="Picture 5">
          <a:extLst>
            <a:ext uri="{FF2B5EF4-FFF2-40B4-BE49-F238E27FC236}">
              <a16:creationId xmlns:a16="http://schemas.microsoft.com/office/drawing/2014/main" xmlns="" id="{89B0A90C-1F83-4503-A900-E9BA7B9F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457" name="Picture 143">
          <a:extLst>
            <a:ext uri="{FF2B5EF4-FFF2-40B4-BE49-F238E27FC236}">
              <a16:creationId xmlns:a16="http://schemas.microsoft.com/office/drawing/2014/main" xmlns="" id="{4F2E7557-3EA1-4197-A859-C9C8E6F2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58" name="Picture 3">
          <a:extLst>
            <a:ext uri="{FF2B5EF4-FFF2-40B4-BE49-F238E27FC236}">
              <a16:creationId xmlns:a16="http://schemas.microsoft.com/office/drawing/2014/main" xmlns="" id="{3D337B1E-332B-4534-946C-039C290B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59" name="Picture 5">
          <a:extLst>
            <a:ext uri="{FF2B5EF4-FFF2-40B4-BE49-F238E27FC236}">
              <a16:creationId xmlns:a16="http://schemas.microsoft.com/office/drawing/2014/main" xmlns="" id="{E7388158-738F-4AC9-8BD1-C25AB6C4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60" name="Picture 5">
          <a:extLst>
            <a:ext uri="{FF2B5EF4-FFF2-40B4-BE49-F238E27FC236}">
              <a16:creationId xmlns:a16="http://schemas.microsoft.com/office/drawing/2014/main" xmlns="" id="{FAE5F23A-A998-43C5-AA83-B0E84DC9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461" name="Picture 147">
          <a:extLst>
            <a:ext uri="{FF2B5EF4-FFF2-40B4-BE49-F238E27FC236}">
              <a16:creationId xmlns:a16="http://schemas.microsoft.com/office/drawing/2014/main" xmlns="" id="{C76DF9CB-6264-4B49-B507-48A06E65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62" name="Picture 3">
          <a:extLst>
            <a:ext uri="{FF2B5EF4-FFF2-40B4-BE49-F238E27FC236}">
              <a16:creationId xmlns:a16="http://schemas.microsoft.com/office/drawing/2014/main" xmlns="" id="{04070601-6B2C-4D64-9C8F-325058BD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63" name="Picture 5">
          <a:extLst>
            <a:ext uri="{FF2B5EF4-FFF2-40B4-BE49-F238E27FC236}">
              <a16:creationId xmlns:a16="http://schemas.microsoft.com/office/drawing/2014/main" xmlns="" id="{6030C09E-468B-45C9-97FA-FFBA6009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64" name="Picture 5">
          <a:extLst>
            <a:ext uri="{FF2B5EF4-FFF2-40B4-BE49-F238E27FC236}">
              <a16:creationId xmlns:a16="http://schemas.microsoft.com/office/drawing/2014/main" xmlns="" id="{E5929C59-2183-4D40-B081-711C8BA4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465" name="Picture 151">
          <a:extLst>
            <a:ext uri="{FF2B5EF4-FFF2-40B4-BE49-F238E27FC236}">
              <a16:creationId xmlns:a16="http://schemas.microsoft.com/office/drawing/2014/main" xmlns="" id="{AE3582E3-EC4A-4E3F-859B-5658385B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66" name="Picture 3">
          <a:extLst>
            <a:ext uri="{FF2B5EF4-FFF2-40B4-BE49-F238E27FC236}">
              <a16:creationId xmlns:a16="http://schemas.microsoft.com/office/drawing/2014/main" xmlns="" id="{33AA70DE-B15C-4A1E-8DAB-EDCF4C56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67" name="Picture 5">
          <a:extLst>
            <a:ext uri="{FF2B5EF4-FFF2-40B4-BE49-F238E27FC236}">
              <a16:creationId xmlns:a16="http://schemas.microsoft.com/office/drawing/2014/main" xmlns="" id="{BEA082BB-D9C8-4FDC-873B-30364269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68" name="Picture 5">
          <a:extLst>
            <a:ext uri="{FF2B5EF4-FFF2-40B4-BE49-F238E27FC236}">
              <a16:creationId xmlns:a16="http://schemas.microsoft.com/office/drawing/2014/main" xmlns="" id="{A9066EC5-CBD1-4E8F-8708-501D7CAD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411480</xdr:colOff>
      <xdr:row>47</xdr:row>
      <xdr:rowOff>0</xdr:rowOff>
    </xdr:to>
    <xdr:pic>
      <xdr:nvPicPr>
        <xdr:cNvPr id="469" name="Picture 155">
          <a:extLst>
            <a:ext uri="{FF2B5EF4-FFF2-40B4-BE49-F238E27FC236}">
              <a16:creationId xmlns:a16="http://schemas.microsoft.com/office/drawing/2014/main" xmlns="" id="{528B33C3-D6E7-4504-A0E3-001ACBE2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317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70" name="Picture 3">
          <a:extLst>
            <a:ext uri="{FF2B5EF4-FFF2-40B4-BE49-F238E27FC236}">
              <a16:creationId xmlns:a16="http://schemas.microsoft.com/office/drawing/2014/main" xmlns="" id="{89D851CE-7364-4A21-96E6-BCAC5A5D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71" name="Picture 5">
          <a:extLst>
            <a:ext uri="{FF2B5EF4-FFF2-40B4-BE49-F238E27FC236}">
              <a16:creationId xmlns:a16="http://schemas.microsoft.com/office/drawing/2014/main" xmlns="" id="{37A089B2-102B-4464-A59F-13E3888E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411480</xdr:colOff>
      <xdr:row>46</xdr:row>
      <xdr:rowOff>0</xdr:rowOff>
    </xdr:to>
    <xdr:pic>
      <xdr:nvPicPr>
        <xdr:cNvPr id="472" name="Picture 5">
          <a:extLst>
            <a:ext uri="{FF2B5EF4-FFF2-40B4-BE49-F238E27FC236}">
              <a16:creationId xmlns:a16="http://schemas.microsoft.com/office/drawing/2014/main" xmlns="" id="{E2AE8445-9E4D-4D0E-96DE-268F96F8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7425"/>
          <a:ext cx="1021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473" name="Picture 159">
          <a:extLst>
            <a:ext uri="{FF2B5EF4-FFF2-40B4-BE49-F238E27FC236}">
              <a16:creationId xmlns:a16="http://schemas.microsoft.com/office/drawing/2014/main" xmlns="" id="{2923B343-4FD0-45C5-9283-67B07B2E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74" name="Picture 3">
          <a:extLst>
            <a:ext uri="{FF2B5EF4-FFF2-40B4-BE49-F238E27FC236}">
              <a16:creationId xmlns:a16="http://schemas.microsoft.com/office/drawing/2014/main" xmlns="" id="{D84A159C-1132-4193-A26F-E7322AB0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75" name="Picture 5">
          <a:extLst>
            <a:ext uri="{FF2B5EF4-FFF2-40B4-BE49-F238E27FC236}">
              <a16:creationId xmlns:a16="http://schemas.microsoft.com/office/drawing/2014/main" xmlns="" id="{685E3684-2535-4CDF-B017-69DEEE87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76" name="Picture 5">
          <a:extLst>
            <a:ext uri="{FF2B5EF4-FFF2-40B4-BE49-F238E27FC236}">
              <a16:creationId xmlns:a16="http://schemas.microsoft.com/office/drawing/2014/main" xmlns="" id="{92693457-2F78-4C1C-B013-066DB5CD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477" name="Picture 163">
          <a:extLst>
            <a:ext uri="{FF2B5EF4-FFF2-40B4-BE49-F238E27FC236}">
              <a16:creationId xmlns:a16="http://schemas.microsoft.com/office/drawing/2014/main" xmlns="" id="{9C269590-AFAA-4F5A-93E2-585F6745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78" name="Picture 3">
          <a:extLst>
            <a:ext uri="{FF2B5EF4-FFF2-40B4-BE49-F238E27FC236}">
              <a16:creationId xmlns:a16="http://schemas.microsoft.com/office/drawing/2014/main" xmlns="" id="{A61559F1-92A9-42AD-8628-820C13C6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79" name="Picture 5">
          <a:extLst>
            <a:ext uri="{FF2B5EF4-FFF2-40B4-BE49-F238E27FC236}">
              <a16:creationId xmlns:a16="http://schemas.microsoft.com/office/drawing/2014/main" xmlns="" id="{5F9D2A22-D676-45CA-AC43-1CF9584B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80" name="Picture 5">
          <a:extLst>
            <a:ext uri="{FF2B5EF4-FFF2-40B4-BE49-F238E27FC236}">
              <a16:creationId xmlns:a16="http://schemas.microsoft.com/office/drawing/2014/main" xmlns="" id="{DEAB39B6-C50E-413A-89C9-D99C10E1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481" name="Picture 167">
          <a:extLst>
            <a:ext uri="{FF2B5EF4-FFF2-40B4-BE49-F238E27FC236}">
              <a16:creationId xmlns:a16="http://schemas.microsoft.com/office/drawing/2014/main" xmlns="" id="{198B71EB-1635-4156-9321-9BBDC297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82" name="Picture 3">
          <a:extLst>
            <a:ext uri="{FF2B5EF4-FFF2-40B4-BE49-F238E27FC236}">
              <a16:creationId xmlns:a16="http://schemas.microsoft.com/office/drawing/2014/main" xmlns="" id="{3CFEE923-E1D2-4CB8-9B95-9CDC8A92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83" name="Picture 5">
          <a:extLst>
            <a:ext uri="{FF2B5EF4-FFF2-40B4-BE49-F238E27FC236}">
              <a16:creationId xmlns:a16="http://schemas.microsoft.com/office/drawing/2014/main" xmlns="" id="{AEFA8E68-2B4C-48A5-AB55-BC430A0B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84" name="Picture 5">
          <a:extLst>
            <a:ext uri="{FF2B5EF4-FFF2-40B4-BE49-F238E27FC236}">
              <a16:creationId xmlns:a16="http://schemas.microsoft.com/office/drawing/2014/main" xmlns="" id="{EBE14696-F7F2-45DA-9CB2-4FDD1FD2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485" name="Picture 171">
          <a:extLst>
            <a:ext uri="{FF2B5EF4-FFF2-40B4-BE49-F238E27FC236}">
              <a16:creationId xmlns:a16="http://schemas.microsoft.com/office/drawing/2014/main" xmlns="" id="{D8F0C414-D526-41EA-97B7-5777E6A4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86" name="Picture 3">
          <a:extLst>
            <a:ext uri="{FF2B5EF4-FFF2-40B4-BE49-F238E27FC236}">
              <a16:creationId xmlns:a16="http://schemas.microsoft.com/office/drawing/2014/main" xmlns="" id="{5CF8BD28-E4B3-482A-9E63-D8FCD197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87" name="Picture 5">
          <a:extLst>
            <a:ext uri="{FF2B5EF4-FFF2-40B4-BE49-F238E27FC236}">
              <a16:creationId xmlns:a16="http://schemas.microsoft.com/office/drawing/2014/main" xmlns="" id="{0F01D67D-5106-47EC-8401-C72B157A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88" name="Picture 5">
          <a:extLst>
            <a:ext uri="{FF2B5EF4-FFF2-40B4-BE49-F238E27FC236}">
              <a16:creationId xmlns:a16="http://schemas.microsoft.com/office/drawing/2014/main" xmlns="" id="{C194C38B-8E1C-4907-B28C-325DEE72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489" name="Picture 175">
          <a:extLst>
            <a:ext uri="{FF2B5EF4-FFF2-40B4-BE49-F238E27FC236}">
              <a16:creationId xmlns:a16="http://schemas.microsoft.com/office/drawing/2014/main" xmlns="" id="{6DCBFE2D-5FF2-4DBC-89A1-0FB27E7D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90" name="Picture 3">
          <a:extLst>
            <a:ext uri="{FF2B5EF4-FFF2-40B4-BE49-F238E27FC236}">
              <a16:creationId xmlns:a16="http://schemas.microsoft.com/office/drawing/2014/main" xmlns="" id="{07462BAF-0218-4242-841E-D4830669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91" name="Picture 5">
          <a:extLst>
            <a:ext uri="{FF2B5EF4-FFF2-40B4-BE49-F238E27FC236}">
              <a16:creationId xmlns:a16="http://schemas.microsoft.com/office/drawing/2014/main" xmlns="" id="{04A8133F-12BF-4B2E-A38F-38E92766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92" name="Picture 5">
          <a:extLst>
            <a:ext uri="{FF2B5EF4-FFF2-40B4-BE49-F238E27FC236}">
              <a16:creationId xmlns:a16="http://schemas.microsoft.com/office/drawing/2014/main" xmlns="" id="{8CBD6A14-D51A-4D1A-8B5E-EF8D9118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493" name="Picture 179">
          <a:extLst>
            <a:ext uri="{FF2B5EF4-FFF2-40B4-BE49-F238E27FC236}">
              <a16:creationId xmlns:a16="http://schemas.microsoft.com/office/drawing/2014/main" xmlns="" id="{83FC07E5-4DDB-4EC9-A538-89CEC1A9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94" name="Picture 3">
          <a:extLst>
            <a:ext uri="{FF2B5EF4-FFF2-40B4-BE49-F238E27FC236}">
              <a16:creationId xmlns:a16="http://schemas.microsoft.com/office/drawing/2014/main" xmlns="" id="{BFCB5C7F-AA29-446F-8FDF-9148E5F2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95" name="Picture 5">
          <a:extLst>
            <a:ext uri="{FF2B5EF4-FFF2-40B4-BE49-F238E27FC236}">
              <a16:creationId xmlns:a16="http://schemas.microsoft.com/office/drawing/2014/main" xmlns="" id="{04AC63BD-7E2B-48A7-9A1B-A94DFAF3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96" name="Picture 5">
          <a:extLst>
            <a:ext uri="{FF2B5EF4-FFF2-40B4-BE49-F238E27FC236}">
              <a16:creationId xmlns:a16="http://schemas.microsoft.com/office/drawing/2014/main" xmlns="" id="{05828C22-D1C9-4919-A059-DCF76E98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497" name="Picture 183">
          <a:extLst>
            <a:ext uri="{FF2B5EF4-FFF2-40B4-BE49-F238E27FC236}">
              <a16:creationId xmlns:a16="http://schemas.microsoft.com/office/drawing/2014/main" xmlns="" id="{95C65B2C-0FB8-41A4-B86F-C65196FB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98" name="Picture 3">
          <a:extLst>
            <a:ext uri="{FF2B5EF4-FFF2-40B4-BE49-F238E27FC236}">
              <a16:creationId xmlns:a16="http://schemas.microsoft.com/office/drawing/2014/main" xmlns="" id="{27FF1CBC-9DA9-4DDA-8B9D-5E079745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499" name="Picture 5">
          <a:extLst>
            <a:ext uri="{FF2B5EF4-FFF2-40B4-BE49-F238E27FC236}">
              <a16:creationId xmlns:a16="http://schemas.microsoft.com/office/drawing/2014/main" xmlns="" id="{EDEC0196-D2BF-4180-95E8-54209B5D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00" name="Picture 5">
          <a:extLst>
            <a:ext uri="{FF2B5EF4-FFF2-40B4-BE49-F238E27FC236}">
              <a16:creationId xmlns:a16="http://schemas.microsoft.com/office/drawing/2014/main" xmlns="" id="{61FA3B1A-4774-4C3A-BDF3-9A4CA11D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501" name="Picture 187">
          <a:extLst>
            <a:ext uri="{FF2B5EF4-FFF2-40B4-BE49-F238E27FC236}">
              <a16:creationId xmlns:a16="http://schemas.microsoft.com/office/drawing/2014/main" xmlns="" id="{8B1E5E53-3F40-48CC-B6A6-CD781733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02" name="Picture 3">
          <a:extLst>
            <a:ext uri="{FF2B5EF4-FFF2-40B4-BE49-F238E27FC236}">
              <a16:creationId xmlns:a16="http://schemas.microsoft.com/office/drawing/2014/main" xmlns="" id="{CDA6217D-3263-4B4F-8D72-04D93DE5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03" name="Picture 5">
          <a:extLst>
            <a:ext uri="{FF2B5EF4-FFF2-40B4-BE49-F238E27FC236}">
              <a16:creationId xmlns:a16="http://schemas.microsoft.com/office/drawing/2014/main" xmlns="" id="{7F993DA9-890B-4DC4-BD4E-4F0E27BA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04" name="Picture 5">
          <a:extLst>
            <a:ext uri="{FF2B5EF4-FFF2-40B4-BE49-F238E27FC236}">
              <a16:creationId xmlns:a16="http://schemas.microsoft.com/office/drawing/2014/main" xmlns="" id="{42CDD00F-D3C4-41ED-B1C9-0708CE10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505" name="Picture 191">
          <a:extLst>
            <a:ext uri="{FF2B5EF4-FFF2-40B4-BE49-F238E27FC236}">
              <a16:creationId xmlns:a16="http://schemas.microsoft.com/office/drawing/2014/main" xmlns="" id="{2D5FF0D1-EC1E-46D7-BE80-6D902DE9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06" name="Picture 3">
          <a:extLst>
            <a:ext uri="{FF2B5EF4-FFF2-40B4-BE49-F238E27FC236}">
              <a16:creationId xmlns:a16="http://schemas.microsoft.com/office/drawing/2014/main" xmlns="" id="{7A050E47-0AF0-460A-815F-1BCBDC82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07" name="Picture 5">
          <a:extLst>
            <a:ext uri="{FF2B5EF4-FFF2-40B4-BE49-F238E27FC236}">
              <a16:creationId xmlns:a16="http://schemas.microsoft.com/office/drawing/2014/main" xmlns="" id="{38C4DC1F-85EF-464B-A0B5-8AFD6DF5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08" name="Picture 5">
          <a:extLst>
            <a:ext uri="{FF2B5EF4-FFF2-40B4-BE49-F238E27FC236}">
              <a16:creationId xmlns:a16="http://schemas.microsoft.com/office/drawing/2014/main" xmlns="" id="{005BB3E6-1519-4C5E-AE10-FE6C9D2A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509" name="Picture 195">
          <a:extLst>
            <a:ext uri="{FF2B5EF4-FFF2-40B4-BE49-F238E27FC236}">
              <a16:creationId xmlns:a16="http://schemas.microsoft.com/office/drawing/2014/main" xmlns="" id="{846C412B-A1C4-4067-823E-06665175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10" name="Picture 3">
          <a:extLst>
            <a:ext uri="{FF2B5EF4-FFF2-40B4-BE49-F238E27FC236}">
              <a16:creationId xmlns:a16="http://schemas.microsoft.com/office/drawing/2014/main" xmlns="" id="{27B1EE38-14FF-4DB0-97C8-9FC4AE30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11" name="Picture 5">
          <a:extLst>
            <a:ext uri="{FF2B5EF4-FFF2-40B4-BE49-F238E27FC236}">
              <a16:creationId xmlns:a16="http://schemas.microsoft.com/office/drawing/2014/main" xmlns="" id="{B03BC3BD-C7D6-46B0-AA8A-58E296B4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12" name="Picture 5">
          <a:extLst>
            <a:ext uri="{FF2B5EF4-FFF2-40B4-BE49-F238E27FC236}">
              <a16:creationId xmlns:a16="http://schemas.microsoft.com/office/drawing/2014/main" xmlns="" id="{4E8BD039-6385-443E-9D0E-C8726A19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513" name="Picture 199">
          <a:extLst>
            <a:ext uri="{FF2B5EF4-FFF2-40B4-BE49-F238E27FC236}">
              <a16:creationId xmlns:a16="http://schemas.microsoft.com/office/drawing/2014/main" xmlns="" id="{1484B5E0-A132-487D-A7AA-4E3DF437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14" name="Picture 3">
          <a:extLst>
            <a:ext uri="{FF2B5EF4-FFF2-40B4-BE49-F238E27FC236}">
              <a16:creationId xmlns:a16="http://schemas.microsoft.com/office/drawing/2014/main" xmlns="" id="{A2B5BEA4-DB72-46C9-9D3E-22CFDC6F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15" name="Picture 5">
          <a:extLst>
            <a:ext uri="{FF2B5EF4-FFF2-40B4-BE49-F238E27FC236}">
              <a16:creationId xmlns:a16="http://schemas.microsoft.com/office/drawing/2014/main" xmlns="" id="{C63F1C7D-510D-4F42-8596-84A97519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16" name="Picture 5">
          <a:extLst>
            <a:ext uri="{FF2B5EF4-FFF2-40B4-BE49-F238E27FC236}">
              <a16:creationId xmlns:a16="http://schemas.microsoft.com/office/drawing/2014/main" xmlns="" id="{4A08A46D-9A09-4D4E-B3FA-73D259197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517" name="Picture 203">
          <a:extLst>
            <a:ext uri="{FF2B5EF4-FFF2-40B4-BE49-F238E27FC236}">
              <a16:creationId xmlns:a16="http://schemas.microsoft.com/office/drawing/2014/main" xmlns="" id="{F601F319-B99A-4BDB-B2B5-624240C9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18" name="Picture 3">
          <a:extLst>
            <a:ext uri="{FF2B5EF4-FFF2-40B4-BE49-F238E27FC236}">
              <a16:creationId xmlns:a16="http://schemas.microsoft.com/office/drawing/2014/main" xmlns="" id="{195785BB-D604-45A6-99B8-C91A7D74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19" name="Picture 5">
          <a:extLst>
            <a:ext uri="{FF2B5EF4-FFF2-40B4-BE49-F238E27FC236}">
              <a16:creationId xmlns:a16="http://schemas.microsoft.com/office/drawing/2014/main" xmlns="" id="{94CD751E-B669-4528-9738-F5842CBF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20" name="Picture 5">
          <a:extLst>
            <a:ext uri="{FF2B5EF4-FFF2-40B4-BE49-F238E27FC236}">
              <a16:creationId xmlns:a16="http://schemas.microsoft.com/office/drawing/2014/main" xmlns="" id="{A61C6C9B-F6AE-46F3-A9CE-A46CF5E1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pic>
      <xdr:nvPicPr>
        <xdr:cNvPr id="521" name="Picture 207">
          <a:extLst>
            <a:ext uri="{FF2B5EF4-FFF2-40B4-BE49-F238E27FC236}">
              <a16:creationId xmlns:a16="http://schemas.microsoft.com/office/drawing/2014/main" xmlns="" id="{5382C20B-B6ED-4726-945C-5EEEB1B0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97317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22" name="Picture 3">
          <a:extLst>
            <a:ext uri="{FF2B5EF4-FFF2-40B4-BE49-F238E27FC236}">
              <a16:creationId xmlns:a16="http://schemas.microsoft.com/office/drawing/2014/main" xmlns="" id="{8A6E5823-394D-444D-A234-D4108FB8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23" name="Picture 5">
          <a:extLst>
            <a:ext uri="{FF2B5EF4-FFF2-40B4-BE49-F238E27FC236}">
              <a16:creationId xmlns:a16="http://schemas.microsoft.com/office/drawing/2014/main" xmlns="" id="{81DF935B-DF36-4800-BBD7-1FA32BF6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524" name="Picture 5">
          <a:extLst>
            <a:ext uri="{FF2B5EF4-FFF2-40B4-BE49-F238E27FC236}">
              <a16:creationId xmlns:a16="http://schemas.microsoft.com/office/drawing/2014/main" xmlns="" id="{015AB7ED-7E86-4E58-AC44-9702A508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3687425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Z271"/>
  <sheetViews>
    <sheetView tabSelected="1" view="pageBreakPreview" zoomScale="60" zoomScaleNormal="55" workbookViewId="0">
      <selection activeCell="P186" sqref="P186"/>
    </sheetView>
  </sheetViews>
  <sheetFormatPr defaultColWidth="8" defaultRowHeight="14.25" x14ac:dyDescent="0.2"/>
  <cols>
    <col min="1" max="1" width="8" style="2"/>
    <col min="2" max="2" width="18.625" style="2" customWidth="1"/>
    <col min="3" max="3" width="46.375" style="2" customWidth="1"/>
    <col min="4" max="4" width="21.25" style="2" customWidth="1"/>
    <col min="5" max="26" width="7.75" style="2" customWidth="1"/>
    <col min="27" max="16384" width="8" style="2"/>
  </cols>
  <sheetData>
    <row r="6" spans="1:26" ht="27.7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thickBot="1" x14ac:dyDescent="0.2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thickBot="1" x14ac:dyDescent="0.4">
      <c r="B8" s="4"/>
      <c r="C8" s="4"/>
      <c r="D8" s="3"/>
      <c r="E8" s="5" t="s">
        <v>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32.25" customHeight="1" x14ac:dyDescent="0.2">
      <c r="A9" s="8" t="s">
        <v>2</v>
      </c>
      <c r="B9" s="9"/>
      <c r="C9" s="10" t="s">
        <v>3</v>
      </c>
      <c r="D9" s="3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</row>
    <row r="10" spans="1:26" ht="32.25" customHeight="1" x14ac:dyDescent="0.3">
      <c r="A10" s="14" t="s">
        <v>4</v>
      </c>
      <c r="B10" s="15"/>
      <c r="C10" s="16" t="s">
        <v>5</v>
      </c>
      <c r="D10" s="3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spans="1:26" ht="32.25" customHeight="1" x14ac:dyDescent="0.2">
      <c r="A11" s="17" t="s">
        <v>6</v>
      </c>
      <c r="B11" s="18"/>
      <c r="C11" s="19" t="s">
        <v>7</v>
      </c>
      <c r="D11" s="3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spans="1:26" ht="32.25" customHeight="1" x14ac:dyDescent="0.2">
      <c r="A12" s="17" t="s">
        <v>8</v>
      </c>
      <c r="B12" s="18"/>
      <c r="C12" s="19" t="s">
        <v>9</v>
      </c>
      <c r="D12" s="3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</row>
    <row r="13" spans="1:26" ht="32.25" customHeight="1" x14ac:dyDescent="0.2">
      <c r="A13" s="17" t="s">
        <v>10</v>
      </c>
      <c r="B13" s="18"/>
      <c r="C13" s="19" t="s">
        <v>11</v>
      </c>
      <c r="D13" s="3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</row>
    <row r="14" spans="1:26" ht="32.25" customHeight="1" thickBot="1" x14ac:dyDescent="0.25">
      <c r="A14" s="20" t="s">
        <v>12</v>
      </c>
      <c r="B14" s="21"/>
      <c r="C14" s="22" t="s">
        <v>13</v>
      </c>
      <c r="D14" s="3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</row>
    <row r="15" spans="1:26" ht="11.25" customHeight="1" thickBot="1" x14ac:dyDescent="0.25">
      <c r="D15" s="23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6"/>
    </row>
    <row r="16" spans="1:26" ht="15.75" thickBot="1" x14ac:dyDescent="0.3">
      <c r="A16" s="27"/>
      <c r="B16" s="27"/>
      <c r="K16" s="28"/>
      <c r="L16" s="28"/>
      <c r="M16" s="28"/>
      <c r="N16" s="28"/>
      <c r="O16" s="28"/>
    </row>
    <row r="17" spans="1:26" ht="27" thickBot="1" x14ac:dyDescent="0.3">
      <c r="A17" s="29"/>
      <c r="B17" s="29"/>
      <c r="C17" s="29"/>
      <c r="D17" s="30" t="s">
        <v>14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2"/>
    </row>
    <row r="18" spans="1:26" ht="21" x14ac:dyDescent="0.2">
      <c r="A18" s="33" t="s">
        <v>15</v>
      </c>
      <c r="B18" s="34" t="s">
        <v>16</v>
      </c>
      <c r="C18" s="34" t="s">
        <v>17</v>
      </c>
      <c r="D18" s="35"/>
      <c r="E18" s="36" t="s">
        <v>18</v>
      </c>
      <c r="F18" s="37"/>
      <c r="G18" s="37"/>
      <c r="H18" s="37"/>
      <c r="I18" s="37"/>
      <c r="J18" s="38"/>
      <c r="K18" s="36" t="s">
        <v>19</v>
      </c>
      <c r="L18" s="38"/>
      <c r="M18" s="36" t="s">
        <v>20</v>
      </c>
      <c r="N18" s="38"/>
      <c r="O18" s="39" t="s">
        <v>21</v>
      </c>
      <c r="P18" s="39"/>
      <c r="Q18" s="39" t="s">
        <v>22</v>
      </c>
      <c r="R18" s="39"/>
      <c r="S18" s="39" t="s">
        <v>23</v>
      </c>
      <c r="T18" s="39"/>
      <c r="U18" s="39" t="s">
        <v>24</v>
      </c>
      <c r="V18" s="39"/>
      <c r="W18" s="39" t="s">
        <v>25</v>
      </c>
      <c r="X18" s="39"/>
      <c r="Y18" s="39" t="s">
        <v>26</v>
      </c>
      <c r="Z18" s="40"/>
    </row>
    <row r="19" spans="1:26" ht="28.5" x14ac:dyDescent="0.2">
      <c r="A19" s="41"/>
      <c r="B19" s="42"/>
      <c r="C19" s="42"/>
      <c r="D19" s="43"/>
      <c r="E19" s="44" t="s">
        <v>27</v>
      </c>
      <c r="F19" s="44" t="s">
        <v>28</v>
      </c>
      <c r="G19" s="44" t="s">
        <v>29</v>
      </c>
      <c r="H19" s="44" t="s">
        <v>30</v>
      </c>
      <c r="I19" s="44" t="s">
        <v>31</v>
      </c>
      <c r="J19" s="44" t="s">
        <v>32</v>
      </c>
      <c r="K19" s="44" t="s">
        <v>27</v>
      </c>
      <c r="L19" s="44" t="s">
        <v>28</v>
      </c>
      <c r="M19" s="44" t="s">
        <v>27</v>
      </c>
      <c r="N19" s="44" t="s">
        <v>28</v>
      </c>
      <c r="O19" s="44" t="s">
        <v>27</v>
      </c>
      <c r="P19" s="44" t="s">
        <v>28</v>
      </c>
      <c r="Q19" s="44" t="s">
        <v>27</v>
      </c>
      <c r="R19" s="44" t="s">
        <v>28</v>
      </c>
      <c r="S19" s="44" t="s">
        <v>27</v>
      </c>
      <c r="T19" s="44" t="s">
        <v>28</v>
      </c>
      <c r="U19" s="44" t="s">
        <v>27</v>
      </c>
      <c r="V19" s="44" t="s">
        <v>28</v>
      </c>
      <c r="W19" s="44" t="s">
        <v>27</v>
      </c>
      <c r="X19" s="44" t="s">
        <v>28</v>
      </c>
      <c r="Y19" s="44" t="s">
        <v>27</v>
      </c>
      <c r="Z19" s="45" t="s">
        <v>28</v>
      </c>
    </row>
    <row r="20" spans="1:26" s="51" customFormat="1" ht="33.75" customHeight="1" x14ac:dyDescent="0.2">
      <c r="A20" s="46"/>
      <c r="B20" s="47"/>
      <c r="C20" s="47"/>
      <c r="D20" s="48" t="s">
        <v>33</v>
      </c>
      <c r="E20" s="49">
        <v>1</v>
      </c>
      <c r="F20" s="49">
        <v>1</v>
      </c>
      <c r="G20" s="49">
        <v>2</v>
      </c>
      <c r="H20" s="49">
        <v>2</v>
      </c>
      <c r="I20" s="49">
        <v>3</v>
      </c>
      <c r="J20" s="49">
        <v>5</v>
      </c>
      <c r="K20" s="49">
        <v>1</v>
      </c>
      <c r="L20" s="49">
        <v>1</v>
      </c>
      <c r="M20" s="49">
        <v>2</v>
      </c>
      <c r="N20" s="49">
        <v>2</v>
      </c>
      <c r="O20" s="49">
        <v>3</v>
      </c>
      <c r="P20" s="49">
        <v>3</v>
      </c>
      <c r="Q20" s="49">
        <v>4</v>
      </c>
      <c r="R20" s="49">
        <v>4</v>
      </c>
      <c r="S20" s="49">
        <v>5</v>
      </c>
      <c r="T20" s="49">
        <v>5</v>
      </c>
      <c r="U20" s="49">
        <v>5</v>
      </c>
      <c r="V20" s="49">
        <v>5</v>
      </c>
      <c r="W20" s="49">
        <v>6</v>
      </c>
      <c r="X20" s="49">
        <v>6</v>
      </c>
      <c r="Y20" s="49">
        <v>6</v>
      </c>
      <c r="Z20" s="50">
        <v>6</v>
      </c>
    </row>
    <row r="21" spans="1:26" s="51" customFormat="1" ht="50.25" customHeight="1" thickBot="1" x14ac:dyDescent="0.25">
      <c r="A21" s="52"/>
      <c r="B21" s="53"/>
      <c r="C21" s="53"/>
      <c r="D21" s="54" t="s">
        <v>34</v>
      </c>
      <c r="E21" s="55">
        <v>2</v>
      </c>
      <c r="F21" s="55">
        <v>2</v>
      </c>
      <c r="G21" s="55">
        <v>2</v>
      </c>
      <c r="H21" s="55">
        <v>2</v>
      </c>
      <c r="I21" s="55">
        <v>2</v>
      </c>
      <c r="J21" s="55">
        <v>2</v>
      </c>
      <c r="K21" s="55">
        <v>6</v>
      </c>
      <c r="L21" s="55">
        <v>6</v>
      </c>
      <c r="M21" s="55">
        <v>5</v>
      </c>
      <c r="N21" s="55">
        <v>7</v>
      </c>
      <c r="O21" s="55">
        <v>3</v>
      </c>
      <c r="P21" s="55">
        <v>9</v>
      </c>
      <c r="Q21" s="55">
        <v>6</v>
      </c>
      <c r="R21" s="55">
        <v>6</v>
      </c>
      <c r="S21" s="55">
        <v>4</v>
      </c>
      <c r="T21" s="55">
        <v>8</v>
      </c>
      <c r="U21" s="55">
        <v>6</v>
      </c>
      <c r="V21" s="55">
        <v>6</v>
      </c>
      <c r="W21" s="55">
        <v>5</v>
      </c>
      <c r="X21" s="55">
        <v>7</v>
      </c>
      <c r="Y21" s="55">
        <v>6</v>
      </c>
      <c r="Z21" s="56">
        <v>6</v>
      </c>
    </row>
    <row r="22" spans="1:26" s="64" customFormat="1" ht="22.5" customHeight="1" x14ac:dyDescent="0.2">
      <c r="A22" s="57">
        <v>1</v>
      </c>
      <c r="B22" s="58" t="s">
        <v>35</v>
      </c>
      <c r="C22" s="59" t="s">
        <v>36</v>
      </c>
      <c r="D22" s="60"/>
      <c r="E22" s="61"/>
      <c r="F22" s="61"/>
      <c r="G22" s="61">
        <v>0</v>
      </c>
      <c r="H22" s="61">
        <v>2</v>
      </c>
      <c r="I22" s="61">
        <v>0</v>
      </c>
      <c r="J22" s="61">
        <v>0</v>
      </c>
      <c r="K22" s="62"/>
      <c r="L22" s="62"/>
      <c r="M22" s="62">
        <v>5</v>
      </c>
      <c r="N22" s="62"/>
      <c r="O22" s="62">
        <v>2</v>
      </c>
      <c r="P22" s="62">
        <v>9</v>
      </c>
      <c r="Q22" s="62"/>
      <c r="R22" s="62"/>
      <c r="S22" s="62"/>
      <c r="T22" s="62"/>
      <c r="U22" s="62">
        <v>6</v>
      </c>
      <c r="V22" s="62">
        <v>5</v>
      </c>
      <c r="W22" s="62">
        <v>3</v>
      </c>
      <c r="X22" s="62">
        <v>0</v>
      </c>
      <c r="Y22" s="62"/>
      <c r="Z22" s="63"/>
    </row>
    <row r="23" spans="1:26" s="64" customFormat="1" ht="22.5" customHeight="1" x14ac:dyDescent="0.2">
      <c r="A23" s="65">
        <v>2</v>
      </c>
      <c r="B23" s="66" t="s">
        <v>37</v>
      </c>
      <c r="C23" s="67" t="s">
        <v>38</v>
      </c>
      <c r="D23" s="68"/>
      <c r="E23" s="69">
        <v>2</v>
      </c>
      <c r="F23" s="69">
        <v>2</v>
      </c>
      <c r="G23" s="69">
        <v>2</v>
      </c>
      <c r="H23" s="69">
        <v>2</v>
      </c>
      <c r="I23" s="69">
        <v>2</v>
      </c>
      <c r="J23" s="69">
        <v>2</v>
      </c>
      <c r="K23" s="70"/>
      <c r="L23" s="70"/>
      <c r="M23" s="70">
        <v>5</v>
      </c>
      <c r="N23" s="70">
        <v>6</v>
      </c>
      <c r="O23" s="70">
        <v>3</v>
      </c>
      <c r="P23" s="70">
        <v>9</v>
      </c>
      <c r="Q23" s="70"/>
      <c r="R23" s="70"/>
      <c r="S23" s="70">
        <v>4</v>
      </c>
      <c r="T23" s="70">
        <v>8</v>
      </c>
      <c r="U23" s="70"/>
      <c r="V23" s="70"/>
      <c r="W23" s="70">
        <v>5</v>
      </c>
      <c r="X23" s="70">
        <v>7</v>
      </c>
      <c r="Y23" s="70"/>
      <c r="Z23" s="71"/>
    </row>
    <row r="24" spans="1:26" s="64" customFormat="1" ht="22.5" customHeight="1" x14ac:dyDescent="0.2">
      <c r="A24" s="65">
        <v>3</v>
      </c>
      <c r="B24" s="72" t="s">
        <v>39</v>
      </c>
      <c r="C24" s="73" t="s">
        <v>40</v>
      </c>
      <c r="D24" s="68"/>
      <c r="E24" s="69">
        <v>2</v>
      </c>
      <c r="F24" s="69">
        <v>2</v>
      </c>
      <c r="G24" s="69">
        <v>2</v>
      </c>
      <c r="H24" s="69">
        <v>2</v>
      </c>
      <c r="I24" s="69">
        <v>2</v>
      </c>
      <c r="J24" s="69">
        <v>2</v>
      </c>
      <c r="K24" s="70">
        <v>5</v>
      </c>
      <c r="L24" s="70">
        <v>6</v>
      </c>
      <c r="M24" s="70"/>
      <c r="N24" s="70"/>
      <c r="O24" s="70">
        <v>2</v>
      </c>
      <c r="P24" s="70">
        <v>9</v>
      </c>
      <c r="Q24" s="70"/>
      <c r="R24" s="70"/>
      <c r="S24" s="70">
        <v>4</v>
      </c>
      <c r="T24" s="70">
        <v>7</v>
      </c>
      <c r="U24" s="70"/>
      <c r="V24" s="70"/>
      <c r="W24" s="70"/>
      <c r="X24" s="70"/>
      <c r="Y24" s="70">
        <v>6</v>
      </c>
      <c r="Z24" s="71">
        <v>6</v>
      </c>
    </row>
    <row r="25" spans="1:26" s="64" customFormat="1" ht="22.5" customHeight="1" x14ac:dyDescent="0.2">
      <c r="A25" s="65">
        <v>4</v>
      </c>
      <c r="B25" s="72" t="s">
        <v>41</v>
      </c>
      <c r="C25" s="73" t="s">
        <v>42</v>
      </c>
      <c r="D25" s="68"/>
      <c r="E25" s="69">
        <v>2</v>
      </c>
      <c r="F25" s="69">
        <v>2</v>
      </c>
      <c r="G25" s="69">
        <v>0</v>
      </c>
      <c r="H25" s="69">
        <v>2</v>
      </c>
      <c r="I25" s="69">
        <v>2</v>
      </c>
      <c r="J25" s="69">
        <v>1</v>
      </c>
      <c r="K25" s="70">
        <v>5</v>
      </c>
      <c r="L25" s="70">
        <v>5</v>
      </c>
      <c r="M25" s="70"/>
      <c r="N25" s="70"/>
      <c r="O25" s="70">
        <v>2</v>
      </c>
      <c r="P25" s="70">
        <v>9</v>
      </c>
      <c r="Q25" s="70"/>
      <c r="R25" s="70"/>
      <c r="S25" s="70">
        <v>4</v>
      </c>
      <c r="T25" s="70">
        <v>8</v>
      </c>
      <c r="U25" s="70"/>
      <c r="V25" s="70"/>
      <c r="W25" s="70">
        <v>5</v>
      </c>
      <c r="X25" s="70">
        <v>6</v>
      </c>
      <c r="Y25" s="70"/>
      <c r="Z25" s="71"/>
    </row>
    <row r="26" spans="1:26" s="64" customFormat="1" ht="22.5" customHeight="1" x14ac:dyDescent="0.2">
      <c r="A26" s="65">
        <v>5</v>
      </c>
      <c r="B26" s="72" t="s">
        <v>43</v>
      </c>
      <c r="C26" s="73" t="s">
        <v>44</v>
      </c>
      <c r="D26" s="68"/>
      <c r="E26" s="69">
        <v>0</v>
      </c>
      <c r="F26" s="69">
        <v>1</v>
      </c>
      <c r="G26" s="69">
        <v>1</v>
      </c>
      <c r="H26" s="69">
        <v>2</v>
      </c>
      <c r="I26" s="69">
        <v>0</v>
      </c>
      <c r="J26" s="69">
        <v>0</v>
      </c>
      <c r="K26" s="70">
        <v>5</v>
      </c>
      <c r="L26" s="70">
        <v>3</v>
      </c>
      <c r="M26" s="70">
        <v>5</v>
      </c>
      <c r="N26" s="70">
        <v>6</v>
      </c>
      <c r="O26" s="70">
        <v>2</v>
      </c>
      <c r="P26" s="70">
        <v>9</v>
      </c>
      <c r="Q26" s="70"/>
      <c r="R26" s="70"/>
      <c r="S26" s="70">
        <v>4</v>
      </c>
      <c r="T26" s="70">
        <v>7</v>
      </c>
      <c r="U26" s="70"/>
      <c r="V26" s="70"/>
      <c r="W26" s="70">
        <v>4</v>
      </c>
      <c r="X26" s="70">
        <v>6</v>
      </c>
      <c r="Y26" s="70">
        <v>2</v>
      </c>
      <c r="Z26" s="71">
        <v>2</v>
      </c>
    </row>
    <row r="27" spans="1:26" s="64" customFormat="1" ht="22.5" customHeight="1" x14ac:dyDescent="0.2">
      <c r="A27" s="65">
        <v>6</v>
      </c>
      <c r="B27" s="72" t="s">
        <v>45</v>
      </c>
      <c r="C27" s="73" t="s">
        <v>46</v>
      </c>
      <c r="D27" s="68"/>
      <c r="E27" s="69">
        <v>2</v>
      </c>
      <c r="F27" s="69">
        <v>0</v>
      </c>
      <c r="G27" s="69">
        <v>0</v>
      </c>
      <c r="H27" s="69">
        <v>2</v>
      </c>
      <c r="I27" s="69">
        <v>2</v>
      </c>
      <c r="J27" s="69">
        <v>2</v>
      </c>
      <c r="K27" s="70">
        <v>4</v>
      </c>
      <c r="L27" s="70">
        <v>6</v>
      </c>
      <c r="M27" s="70"/>
      <c r="N27" s="70"/>
      <c r="O27" s="70">
        <v>1</v>
      </c>
      <c r="P27" s="70">
        <v>9</v>
      </c>
      <c r="Q27" s="70"/>
      <c r="R27" s="70"/>
      <c r="S27" s="70">
        <v>3</v>
      </c>
      <c r="T27" s="70">
        <v>6</v>
      </c>
      <c r="U27" s="70">
        <v>5</v>
      </c>
      <c r="V27" s="70">
        <v>5</v>
      </c>
      <c r="W27" s="70">
        <v>5</v>
      </c>
      <c r="X27" s="70">
        <v>6</v>
      </c>
      <c r="Y27" s="70">
        <v>0</v>
      </c>
      <c r="Z27" s="71">
        <v>5</v>
      </c>
    </row>
    <row r="28" spans="1:26" s="64" customFormat="1" ht="22.5" customHeight="1" x14ac:dyDescent="0.2">
      <c r="A28" s="65">
        <v>7</v>
      </c>
      <c r="B28" s="72" t="s">
        <v>47</v>
      </c>
      <c r="C28" s="73" t="s">
        <v>48</v>
      </c>
      <c r="D28" s="68"/>
      <c r="E28" s="69">
        <v>2</v>
      </c>
      <c r="F28" s="69">
        <v>2</v>
      </c>
      <c r="G28" s="69">
        <v>1</v>
      </c>
      <c r="H28" s="69">
        <v>2</v>
      </c>
      <c r="I28" s="69">
        <v>1</v>
      </c>
      <c r="J28" s="69">
        <v>2</v>
      </c>
      <c r="K28" s="70">
        <v>4</v>
      </c>
      <c r="L28" s="70">
        <v>4</v>
      </c>
      <c r="M28" s="70"/>
      <c r="N28" s="70"/>
      <c r="O28" s="70">
        <v>1</v>
      </c>
      <c r="P28" s="70">
        <v>9</v>
      </c>
      <c r="Q28" s="70"/>
      <c r="R28" s="70"/>
      <c r="S28" s="70">
        <v>3</v>
      </c>
      <c r="T28" s="70">
        <v>6</v>
      </c>
      <c r="U28" s="70">
        <v>2</v>
      </c>
      <c r="V28" s="70">
        <v>2</v>
      </c>
      <c r="W28" s="70"/>
      <c r="X28" s="70"/>
      <c r="Y28" s="70">
        <v>4</v>
      </c>
      <c r="Z28" s="71">
        <v>4</v>
      </c>
    </row>
    <row r="29" spans="1:26" s="64" customFormat="1" ht="22.5" customHeight="1" x14ac:dyDescent="0.2">
      <c r="A29" s="65">
        <v>8</v>
      </c>
      <c r="B29" s="72" t="s">
        <v>49</v>
      </c>
      <c r="C29" s="73" t="s">
        <v>50</v>
      </c>
      <c r="D29" s="68"/>
      <c r="E29" s="69">
        <v>2</v>
      </c>
      <c r="F29" s="69">
        <v>0</v>
      </c>
      <c r="G29" s="69">
        <v>0</v>
      </c>
      <c r="H29" s="69">
        <v>2</v>
      </c>
      <c r="I29" s="69">
        <v>1</v>
      </c>
      <c r="J29" s="69">
        <v>0</v>
      </c>
      <c r="K29" s="70">
        <v>4</v>
      </c>
      <c r="L29" s="70">
        <v>5</v>
      </c>
      <c r="M29" s="70"/>
      <c r="N29" s="70"/>
      <c r="O29" s="70">
        <v>2</v>
      </c>
      <c r="P29" s="70">
        <v>9</v>
      </c>
      <c r="Q29" s="70"/>
      <c r="R29" s="70"/>
      <c r="S29" s="70">
        <v>3</v>
      </c>
      <c r="T29" s="70">
        <v>7</v>
      </c>
      <c r="U29" s="70"/>
      <c r="V29" s="70"/>
      <c r="W29" s="70">
        <v>4</v>
      </c>
      <c r="X29" s="70">
        <v>6</v>
      </c>
      <c r="Y29" s="70">
        <v>5</v>
      </c>
      <c r="Z29" s="71">
        <v>5</v>
      </c>
    </row>
    <row r="30" spans="1:26" s="64" customFormat="1" ht="22.5" customHeight="1" x14ac:dyDescent="0.2">
      <c r="A30" s="65">
        <v>9</v>
      </c>
      <c r="B30" s="72" t="s">
        <v>51</v>
      </c>
      <c r="C30" s="73" t="s">
        <v>52</v>
      </c>
      <c r="D30" s="68"/>
      <c r="E30" s="69">
        <v>2</v>
      </c>
      <c r="F30" s="69">
        <v>2</v>
      </c>
      <c r="G30" s="69">
        <v>2</v>
      </c>
      <c r="H30" s="69">
        <v>2</v>
      </c>
      <c r="I30" s="69">
        <v>1</v>
      </c>
      <c r="J30" s="69">
        <v>2</v>
      </c>
      <c r="K30" s="70">
        <v>6</v>
      </c>
      <c r="L30" s="70">
        <v>6</v>
      </c>
      <c r="M30" s="70">
        <v>5</v>
      </c>
      <c r="N30" s="70">
        <v>5</v>
      </c>
      <c r="O30" s="70">
        <v>1</v>
      </c>
      <c r="P30" s="70">
        <v>9</v>
      </c>
      <c r="Q30" s="70"/>
      <c r="R30" s="70"/>
      <c r="S30" s="70">
        <v>4</v>
      </c>
      <c r="T30" s="70">
        <v>7</v>
      </c>
      <c r="U30" s="70"/>
      <c r="V30" s="70"/>
      <c r="W30" s="70">
        <v>5</v>
      </c>
      <c r="X30" s="70">
        <v>6</v>
      </c>
      <c r="Y30" s="70"/>
      <c r="Z30" s="71"/>
    </row>
    <row r="31" spans="1:26" s="64" customFormat="1" ht="22.5" customHeight="1" x14ac:dyDescent="0.2">
      <c r="A31" s="65">
        <v>10</v>
      </c>
      <c r="B31" s="72" t="s">
        <v>53</v>
      </c>
      <c r="C31" s="73" t="s">
        <v>54</v>
      </c>
      <c r="D31" s="68"/>
      <c r="E31" s="69">
        <v>1</v>
      </c>
      <c r="F31" s="69">
        <v>1</v>
      </c>
      <c r="G31" s="69">
        <v>1</v>
      </c>
      <c r="H31" s="69">
        <v>2</v>
      </c>
      <c r="I31" s="69">
        <v>0</v>
      </c>
      <c r="J31" s="69">
        <v>2</v>
      </c>
      <c r="K31" s="70">
        <v>3</v>
      </c>
      <c r="L31" s="70">
        <v>4</v>
      </c>
      <c r="M31" s="70">
        <v>5</v>
      </c>
      <c r="N31" s="70">
        <v>5</v>
      </c>
      <c r="O31" s="70">
        <v>1</v>
      </c>
      <c r="P31" s="70">
        <v>5</v>
      </c>
      <c r="Q31" s="70"/>
      <c r="R31" s="70"/>
      <c r="S31" s="70">
        <v>4</v>
      </c>
      <c r="T31" s="70">
        <v>8</v>
      </c>
      <c r="U31" s="70"/>
      <c r="V31" s="70"/>
      <c r="W31" s="70">
        <v>5</v>
      </c>
      <c r="X31" s="70">
        <v>6</v>
      </c>
      <c r="Y31" s="70"/>
      <c r="Z31" s="71"/>
    </row>
    <row r="32" spans="1:26" s="64" customFormat="1" ht="22.5" customHeight="1" x14ac:dyDescent="0.2">
      <c r="A32" s="65">
        <v>11</v>
      </c>
      <c r="B32" s="72" t="s">
        <v>55</v>
      </c>
      <c r="C32" s="73" t="s">
        <v>56</v>
      </c>
      <c r="D32" s="68"/>
      <c r="E32" s="69">
        <v>2</v>
      </c>
      <c r="F32" s="69">
        <v>2</v>
      </c>
      <c r="G32" s="69">
        <v>0</v>
      </c>
      <c r="H32" s="69">
        <v>0</v>
      </c>
      <c r="I32" s="69">
        <v>1</v>
      </c>
      <c r="J32" s="69">
        <v>0</v>
      </c>
      <c r="K32" s="70"/>
      <c r="L32" s="70">
        <v>5</v>
      </c>
      <c r="M32" s="70">
        <v>5</v>
      </c>
      <c r="N32" s="70">
        <v>6</v>
      </c>
      <c r="O32" s="70">
        <v>1</v>
      </c>
      <c r="P32" s="70">
        <v>8</v>
      </c>
      <c r="Q32" s="70"/>
      <c r="R32" s="70"/>
      <c r="S32" s="70">
        <v>3</v>
      </c>
      <c r="T32" s="70">
        <v>5</v>
      </c>
      <c r="U32" s="70">
        <v>0</v>
      </c>
      <c r="V32" s="70">
        <v>4</v>
      </c>
      <c r="W32" s="70"/>
      <c r="X32" s="70"/>
      <c r="Y32" s="70">
        <v>6</v>
      </c>
      <c r="Z32" s="71">
        <v>5</v>
      </c>
    </row>
    <row r="33" spans="1:26" s="64" customFormat="1" ht="22.5" customHeight="1" x14ac:dyDescent="0.2">
      <c r="A33" s="65">
        <v>12</v>
      </c>
      <c r="B33" s="72" t="s">
        <v>57</v>
      </c>
      <c r="C33" s="73" t="s">
        <v>58</v>
      </c>
      <c r="D33" s="68"/>
      <c r="E33" s="69">
        <v>2</v>
      </c>
      <c r="F33" s="69">
        <v>1</v>
      </c>
      <c r="G33" s="69">
        <v>2</v>
      </c>
      <c r="H33" s="69">
        <v>2</v>
      </c>
      <c r="I33" s="69">
        <v>2</v>
      </c>
      <c r="J33" s="69">
        <v>2</v>
      </c>
      <c r="K33" s="70">
        <v>5</v>
      </c>
      <c r="L33" s="70">
        <v>6</v>
      </c>
      <c r="M33" s="70"/>
      <c r="N33" s="70"/>
      <c r="O33" s="70">
        <v>2</v>
      </c>
      <c r="P33" s="70">
        <v>9</v>
      </c>
      <c r="Q33" s="70"/>
      <c r="R33" s="70"/>
      <c r="S33" s="70">
        <v>4</v>
      </c>
      <c r="T33" s="70">
        <v>8</v>
      </c>
      <c r="U33" s="70"/>
      <c r="V33" s="70"/>
      <c r="W33" s="70">
        <v>5</v>
      </c>
      <c r="X33" s="70">
        <v>7</v>
      </c>
      <c r="Y33" s="70"/>
      <c r="Z33" s="71"/>
    </row>
    <row r="34" spans="1:26" s="64" customFormat="1" ht="22.5" customHeight="1" x14ac:dyDescent="0.2">
      <c r="A34" s="65">
        <v>13</v>
      </c>
      <c r="B34" s="72" t="s">
        <v>59</v>
      </c>
      <c r="C34" s="73" t="s">
        <v>60</v>
      </c>
      <c r="D34" s="68"/>
      <c r="E34" s="69">
        <v>2</v>
      </c>
      <c r="F34" s="69">
        <v>2</v>
      </c>
      <c r="G34" s="69">
        <v>0</v>
      </c>
      <c r="H34" s="69">
        <v>2</v>
      </c>
      <c r="I34" s="69">
        <v>2</v>
      </c>
      <c r="J34" s="69">
        <v>2</v>
      </c>
      <c r="K34" s="70"/>
      <c r="L34" s="70"/>
      <c r="M34" s="70">
        <v>5</v>
      </c>
      <c r="N34" s="70">
        <v>2</v>
      </c>
      <c r="O34" s="70">
        <v>2</v>
      </c>
      <c r="P34" s="70">
        <v>9</v>
      </c>
      <c r="Q34" s="70"/>
      <c r="R34" s="70"/>
      <c r="S34" s="70">
        <v>3</v>
      </c>
      <c r="T34" s="70">
        <v>7</v>
      </c>
      <c r="U34" s="70"/>
      <c r="V34" s="70"/>
      <c r="W34" s="70">
        <v>5</v>
      </c>
      <c r="X34" s="70">
        <v>6</v>
      </c>
      <c r="Y34" s="70">
        <v>4</v>
      </c>
      <c r="Z34" s="71">
        <v>1</v>
      </c>
    </row>
    <row r="35" spans="1:26" s="64" customFormat="1" ht="22.5" customHeight="1" x14ac:dyDescent="0.2">
      <c r="A35" s="65">
        <v>14</v>
      </c>
      <c r="B35" s="72" t="s">
        <v>61</v>
      </c>
      <c r="C35" s="73" t="s">
        <v>62</v>
      </c>
      <c r="D35" s="68"/>
      <c r="E35" s="69">
        <v>0</v>
      </c>
      <c r="F35" s="69">
        <v>0</v>
      </c>
      <c r="G35" s="69">
        <v>0</v>
      </c>
      <c r="H35" s="69">
        <v>2</v>
      </c>
      <c r="I35" s="69">
        <v>0</v>
      </c>
      <c r="J35" s="69">
        <v>0</v>
      </c>
      <c r="K35" s="70">
        <v>2</v>
      </c>
      <c r="L35" s="70">
        <v>5</v>
      </c>
      <c r="M35" s="70">
        <v>4</v>
      </c>
      <c r="N35" s="70">
        <v>3</v>
      </c>
      <c r="O35" s="70">
        <v>1</v>
      </c>
      <c r="P35" s="70">
        <v>6</v>
      </c>
      <c r="Q35" s="70"/>
      <c r="R35" s="70"/>
      <c r="S35" s="70"/>
      <c r="T35" s="70"/>
      <c r="U35" s="70">
        <v>6</v>
      </c>
      <c r="V35" s="70">
        <v>6</v>
      </c>
      <c r="W35" s="70"/>
      <c r="X35" s="70"/>
      <c r="Y35" s="70">
        <v>5</v>
      </c>
      <c r="Z35" s="71">
        <v>2</v>
      </c>
    </row>
    <row r="36" spans="1:26" s="64" customFormat="1" ht="22.5" customHeight="1" x14ac:dyDescent="0.2">
      <c r="A36" s="65">
        <v>15</v>
      </c>
      <c r="B36" s="72" t="s">
        <v>63</v>
      </c>
      <c r="C36" s="73" t="s">
        <v>64</v>
      </c>
      <c r="D36" s="68"/>
      <c r="E36" s="69">
        <v>1</v>
      </c>
      <c r="F36" s="69">
        <v>2</v>
      </c>
      <c r="G36" s="69">
        <v>2</v>
      </c>
      <c r="H36" s="69">
        <v>2</v>
      </c>
      <c r="I36" s="69">
        <v>2</v>
      </c>
      <c r="J36" s="69">
        <v>0</v>
      </c>
      <c r="K36" s="70">
        <v>5</v>
      </c>
      <c r="L36" s="70">
        <v>6</v>
      </c>
      <c r="M36" s="70">
        <v>5</v>
      </c>
      <c r="N36" s="70">
        <v>5</v>
      </c>
      <c r="O36" s="70">
        <v>2</v>
      </c>
      <c r="P36" s="70">
        <v>9</v>
      </c>
      <c r="Q36" s="70"/>
      <c r="R36" s="70"/>
      <c r="S36" s="70">
        <v>4</v>
      </c>
      <c r="T36" s="70">
        <v>7</v>
      </c>
      <c r="U36" s="70"/>
      <c r="V36" s="70"/>
      <c r="W36" s="70">
        <v>0</v>
      </c>
      <c r="X36" s="70">
        <v>6</v>
      </c>
      <c r="Y36" s="70">
        <v>0</v>
      </c>
      <c r="Z36" s="71">
        <v>5</v>
      </c>
    </row>
    <row r="37" spans="1:26" s="64" customFormat="1" ht="22.5" customHeight="1" x14ac:dyDescent="0.2">
      <c r="A37" s="65">
        <v>16</v>
      </c>
      <c r="B37" s="72" t="s">
        <v>65</v>
      </c>
      <c r="C37" s="73" t="s">
        <v>66</v>
      </c>
      <c r="D37" s="68"/>
      <c r="E37" s="69">
        <v>2</v>
      </c>
      <c r="F37" s="69">
        <v>0</v>
      </c>
      <c r="G37" s="69">
        <v>0</v>
      </c>
      <c r="H37" s="69">
        <v>2</v>
      </c>
      <c r="I37" s="69">
        <v>0</v>
      </c>
      <c r="J37" s="69">
        <v>0</v>
      </c>
      <c r="K37" s="70">
        <v>3</v>
      </c>
      <c r="L37" s="70"/>
      <c r="M37" s="70"/>
      <c r="N37" s="70"/>
      <c r="O37" s="70">
        <v>3</v>
      </c>
      <c r="P37" s="70">
        <v>8</v>
      </c>
      <c r="Q37" s="70"/>
      <c r="R37" s="70"/>
      <c r="S37" s="70"/>
      <c r="T37" s="70"/>
      <c r="U37" s="70">
        <v>5</v>
      </c>
      <c r="V37" s="70">
        <v>6</v>
      </c>
      <c r="W37" s="70">
        <v>4</v>
      </c>
      <c r="X37" s="70">
        <v>6</v>
      </c>
      <c r="Y37" s="70">
        <v>2</v>
      </c>
      <c r="Z37" s="71">
        <v>2</v>
      </c>
    </row>
    <row r="38" spans="1:26" s="64" customFormat="1" ht="22.5" customHeight="1" x14ac:dyDescent="0.2">
      <c r="A38" s="65">
        <v>17</v>
      </c>
      <c r="B38" s="72" t="s">
        <v>67</v>
      </c>
      <c r="C38" s="73" t="s">
        <v>68</v>
      </c>
      <c r="D38" s="68"/>
      <c r="E38" s="69">
        <v>2</v>
      </c>
      <c r="F38" s="69">
        <v>2</v>
      </c>
      <c r="G38" s="69">
        <v>0</v>
      </c>
      <c r="H38" s="69">
        <v>0</v>
      </c>
      <c r="I38" s="69">
        <v>2</v>
      </c>
      <c r="J38" s="69">
        <v>2</v>
      </c>
      <c r="K38" s="70">
        <v>6</v>
      </c>
      <c r="L38" s="70">
        <v>6</v>
      </c>
      <c r="M38" s="70"/>
      <c r="N38" s="70"/>
      <c r="O38" s="70">
        <v>3</v>
      </c>
      <c r="P38" s="70">
        <v>9</v>
      </c>
      <c r="Q38" s="70"/>
      <c r="R38" s="70"/>
      <c r="S38" s="70"/>
      <c r="T38" s="70"/>
      <c r="U38" s="70">
        <v>5</v>
      </c>
      <c r="V38" s="70">
        <v>5</v>
      </c>
      <c r="W38" s="70"/>
      <c r="X38" s="70"/>
      <c r="Y38" s="70">
        <v>6</v>
      </c>
      <c r="Z38" s="71">
        <v>5</v>
      </c>
    </row>
    <row r="39" spans="1:26" s="64" customFormat="1" ht="22.5" customHeight="1" x14ac:dyDescent="0.2">
      <c r="A39" s="65">
        <v>18</v>
      </c>
      <c r="B39" s="72" t="s">
        <v>69</v>
      </c>
      <c r="C39" s="73" t="s">
        <v>70</v>
      </c>
      <c r="D39" s="68"/>
      <c r="E39" s="69">
        <v>2</v>
      </c>
      <c r="F39" s="69">
        <v>2</v>
      </c>
      <c r="G39" s="69">
        <v>0</v>
      </c>
      <c r="H39" s="69">
        <v>2</v>
      </c>
      <c r="I39" s="69">
        <v>2</v>
      </c>
      <c r="J39" s="69">
        <v>2</v>
      </c>
      <c r="K39" s="70">
        <v>5</v>
      </c>
      <c r="L39" s="70">
        <v>5</v>
      </c>
      <c r="M39" s="70"/>
      <c r="N39" s="70"/>
      <c r="O39" s="70">
        <v>3</v>
      </c>
      <c r="P39" s="70">
        <v>6</v>
      </c>
      <c r="Q39" s="70"/>
      <c r="R39" s="70"/>
      <c r="S39" s="70"/>
      <c r="T39" s="70"/>
      <c r="U39" s="70">
        <v>5</v>
      </c>
      <c r="V39" s="70">
        <v>5</v>
      </c>
      <c r="W39" s="70">
        <v>5</v>
      </c>
      <c r="X39" s="70">
        <v>7</v>
      </c>
      <c r="Y39" s="70"/>
      <c r="Z39" s="71"/>
    </row>
    <row r="40" spans="1:26" s="64" customFormat="1" ht="22.5" customHeight="1" x14ac:dyDescent="0.2">
      <c r="A40" s="65">
        <v>19</v>
      </c>
      <c r="B40" s="72" t="s">
        <v>71</v>
      </c>
      <c r="C40" s="73" t="s">
        <v>72</v>
      </c>
      <c r="D40" s="68"/>
      <c r="E40" s="69">
        <v>2</v>
      </c>
      <c r="F40" s="69">
        <v>2</v>
      </c>
      <c r="G40" s="69">
        <v>1</v>
      </c>
      <c r="H40" s="69">
        <v>2</v>
      </c>
      <c r="I40" s="69">
        <v>0</v>
      </c>
      <c r="J40" s="69">
        <v>0</v>
      </c>
      <c r="K40" s="70">
        <v>6</v>
      </c>
      <c r="L40" s="70">
        <v>6</v>
      </c>
      <c r="M40" s="70"/>
      <c r="N40" s="70"/>
      <c r="O40" s="70">
        <v>3</v>
      </c>
      <c r="P40" s="70">
        <v>9</v>
      </c>
      <c r="Q40" s="70"/>
      <c r="R40" s="70"/>
      <c r="S40" s="70"/>
      <c r="T40" s="70"/>
      <c r="U40" s="70">
        <v>6</v>
      </c>
      <c r="V40" s="70">
        <v>6</v>
      </c>
      <c r="W40" s="70">
        <v>2</v>
      </c>
      <c r="X40" s="70">
        <v>2</v>
      </c>
      <c r="Y40" s="70">
        <v>6</v>
      </c>
      <c r="Z40" s="71">
        <v>6</v>
      </c>
    </row>
    <row r="41" spans="1:26" s="64" customFormat="1" ht="22.5" customHeight="1" x14ac:dyDescent="0.2">
      <c r="A41" s="65">
        <v>20</v>
      </c>
      <c r="B41" s="72" t="s">
        <v>73</v>
      </c>
      <c r="C41" s="73" t="s">
        <v>74</v>
      </c>
      <c r="D41" s="68"/>
      <c r="E41" s="69">
        <v>2</v>
      </c>
      <c r="F41" s="69">
        <v>0</v>
      </c>
      <c r="G41" s="69">
        <v>0</v>
      </c>
      <c r="H41" s="69">
        <v>0</v>
      </c>
      <c r="I41" s="69">
        <v>0</v>
      </c>
      <c r="J41" s="69">
        <v>2</v>
      </c>
      <c r="K41" s="70">
        <v>5</v>
      </c>
      <c r="L41" s="70">
        <v>5</v>
      </c>
      <c r="M41" s="70">
        <v>4</v>
      </c>
      <c r="N41" s="70">
        <v>0</v>
      </c>
      <c r="O41" s="70">
        <v>1</v>
      </c>
      <c r="P41" s="70">
        <v>8</v>
      </c>
      <c r="Q41" s="70"/>
      <c r="R41" s="70"/>
      <c r="S41" s="70">
        <v>4</v>
      </c>
      <c r="T41" s="70">
        <v>7</v>
      </c>
      <c r="U41" s="70"/>
      <c r="V41" s="70"/>
      <c r="W41" s="70"/>
      <c r="X41" s="70"/>
      <c r="Y41" s="70">
        <v>6</v>
      </c>
      <c r="Z41" s="71">
        <v>6</v>
      </c>
    </row>
    <row r="42" spans="1:26" s="64" customFormat="1" ht="22.5" customHeight="1" x14ac:dyDescent="0.2">
      <c r="A42" s="65">
        <v>21</v>
      </c>
      <c r="B42" s="72" t="s">
        <v>75</v>
      </c>
      <c r="C42" s="73" t="s">
        <v>76</v>
      </c>
      <c r="D42" s="68"/>
      <c r="E42" s="69">
        <v>1</v>
      </c>
      <c r="F42" s="69"/>
      <c r="G42" s="69">
        <v>0</v>
      </c>
      <c r="H42" s="69">
        <v>2</v>
      </c>
      <c r="I42" s="69">
        <v>1</v>
      </c>
      <c r="J42" s="69">
        <v>0</v>
      </c>
      <c r="K42" s="70">
        <v>5</v>
      </c>
      <c r="L42" s="70">
        <v>5</v>
      </c>
      <c r="M42" s="70">
        <v>3</v>
      </c>
      <c r="N42" s="70"/>
      <c r="O42" s="70">
        <v>3</v>
      </c>
      <c r="P42" s="70">
        <v>9</v>
      </c>
      <c r="Q42" s="70"/>
      <c r="R42" s="70"/>
      <c r="S42" s="70">
        <v>2</v>
      </c>
      <c r="T42" s="70">
        <v>1</v>
      </c>
      <c r="U42" s="70">
        <v>5</v>
      </c>
      <c r="V42" s="70">
        <v>0</v>
      </c>
      <c r="W42" s="70"/>
      <c r="X42" s="70"/>
      <c r="Y42" s="70">
        <v>5</v>
      </c>
      <c r="Z42" s="71">
        <v>0</v>
      </c>
    </row>
    <row r="43" spans="1:26" s="64" customFormat="1" ht="22.5" customHeight="1" x14ac:dyDescent="0.2">
      <c r="A43" s="65">
        <v>22</v>
      </c>
      <c r="B43" s="72" t="s">
        <v>77</v>
      </c>
      <c r="C43" s="73" t="s">
        <v>78</v>
      </c>
      <c r="D43" s="68"/>
      <c r="E43" s="69">
        <v>2</v>
      </c>
      <c r="F43" s="69">
        <v>2</v>
      </c>
      <c r="G43" s="69">
        <v>2</v>
      </c>
      <c r="H43" s="69">
        <v>2</v>
      </c>
      <c r="I43" s="69">
        <v>2</v>
      </c>
      <c r="J43" s="69">
        <v>0</v>
      </c>
      <c r="K43" s="70">
        <v>4</v>
      </c>
      <c r="L43" s="70">
        <v>6</v>
      </c>
      <c r="M43" s="70">
        <v>5</v>
      </c>
      <c r="N43" s="70">
        <v>6</v>
      </c>
      <c r="O43" s="70">
        <v>3</v>
      </c>
      <c r="P43" s="70">
        <v>9</v>
      </c>
      <c r="Q43" s="70"/>
      <c r="R43" s="70"/>
      <c r="S43" s="70">
        <v>4</v>
      </c>
      <c r="T43" s="70">
        <v>7</v>
      </c>
      <c r="U43" s="70">
        <v>6</v>
      </c>
      <c r="V43" s="70">
        <v>6</v>
      </c>
      <c r="W43" s="70">
        <v>5</v>
      </c>
      <c r="X43" s="70">
        <v>5</v>
      </c>
      <c r="Y43" s="70">
        <v>5</v>
      </c>
      <c r="Z43" s="71">
        <v>6</v>
      </c>
    </row>
    <row r="44" spans="1:26" s="64" customFormat="1" ht="22.5" customHeight="1" x14ac:dyDescent="0.2">
      <c r="A44" s="65">
        <v>23</v>
      </c>
      <c r="B44" s="72" t="s">
        <v>79</v>
      </c>
      <c r="C44" s="73" t="s">
        <v>80</v>
      </c>
      <c r="D44" s="68"/>
      <c r="E44" s="69">
        <v>2</v>
      </c>
      <c r="F44" s="69">
        <v>2</v>
      </c>
      <c r="G44" s="69">
        <v>0</v>
      </c>
      <c r="H44" s="69">
        <v>2</v>
      </c>
      <c r="I44" s="69">
        <v>2</v>
      </c>
      <c r="J44" s="69">
        <v>2</v>
      </c>
      <c r="K44" s="70">
        <v>3</v>
      </c>
      <c r="L44" s="70">
        <v>5</v>
      </c>
      <c r="M44" s="70"/>
      <c r="N44" s="70"/>
      <c r="O44" s="70">
        <v>2</v>
      </c>
      <c r="P44" s="70">
        <v>9</v>
      </c>
      <c r="Q44" s="70"/>
      <c r="R44" s="70"/>
      <c r="S44" s="70">
        <v>3</v>
      </c>
      <c r="T44" s="70">
        <v>7</v>
      </c>
      <c r="U44" s="70">
        <v>6</v>
      </c>
      <c r="V44" s="70">
        <v>6</v>
      </c>
      <c r="W44" s="70">
        <v>5</v>
      </c>
      <c r="X44" s="70">
        <v>7</v>
      </c>
      <c r="Y44" s="70"/>
      <c r="Z44" s="71"/>
    </row>
    <row r="45" spans="1:26" s="64" customFormat="1" ht="22.5" customHeight="1" x14ac:dyDescent="0.2">
      <c r="A45" s="65">
        <v>24</v>
      </c>
      <c r="B45" s="72" t="s">
        <v>81</v>
      </c>
      <c r="C45" s="73" t="s">
        <v>82</v>
      </c>
      <c r="D45" s="68"/>
      <c r="E45" s="69">
        <v>2</v>
      </c>
      <c r="F45" s="69">
        <v>0</v>
      </c>
      <c r="G45" s="69">
        <v>0</v>
      </c>
      <c r="H45" s="69">
        <v>2</v>
      </c>
      <c r="I45" s="69">
        <v>0</v>
      </c>
      <c r="J45" s="69">
        <v>2</v>
      </c>
      <c r="K45" s="70">
        <v>4</v>
      </c>
      <c r="L45" s="70">
        <v>5</v>
      </c>
      <c r="M45" s="70">
        <v>5</v>
      </c>
      <c r="N45" s="70">
        <v>0</v>
      </c>
      <c r="O45" s="70">
        <v>2</v>
      </c>
      <c r="P45" s="70">
        <v>9</v>
      </c>
      <c r="Q45" s="70"/>
      <c r="R45" s="70"/>
      <c r="S45" s="70">
        <v>4</v>
      </c>
      <c r="T45" s="70">
        <v>7</v>
      </c>
      <c r="U45" s="70">
        <v>6</v>
      </c>
      <c r="V45" s="70">
        <v>5</v>
      </c>
      <c r="W45" s="70">
        <v>1</v>
      </c>
      <c r="X45" s="70">
        <v>0</v>
      </c>
      <c r="Y45" s="70">
        <v>6</v>
      </c>
      <c r="Z45" s="71">
        <v>6</v>
      </c>
    </row>
    <row r="46" spans="1:26" s="64" customFormat="1" ht="22.5" customHeight="1" x14ac:dyDescent="0.2">
      <c r="A46" s="65">
        <v>25</v>
      </c>
      <c r="B46" s="72" t="s">
        <v>83</v>
      </c>
      <c r="C46" s="73" t="s">
        <v>84</v>
      </c>
      <c r="D46" s="68"/>
      <c r="E46" s="69">
        <v>2</v>
      </c>
      <c r="F46" s="69">
        <v>0</v>
      </c>
      <c r="G46" s="69">
        <v>0</v>
      </c>
      <c r="H46" s="69">
        <v>2</v>
      </c>
      <c r="I46" s="69">
        <v>0</v>
      </c>
      <c r="J46" s="69">
        <v>2</v>
      </c>
      <c r="K46" s="70">
        <v>2</v>
      </c>
      <c r="L46" s="70">
        <v>3</v>
      </c>
      <c r="M46" s="70">
        <v>5</v>
      </c>
      <c r="N46" s="70">
        <v>0</v>
      </c>
      <c r="O46" s="70">
        <v>2</v>
      </c>
      <c r="P46" s="70">
        <v>6</v>
      </c>
      <c r="Q46" s="70"/>
      <c r="R46" s="70"/>
      <c r="S46" s="70">
        <v>4</v>
      </c>
      <c r="T46" s="70">
        <v>7</v>
      </c>
      <c r="U46" s="70"/>
      <c r="V46" s="70"/>
      <c r="W46" s="70">
        <v>4</v>
      </c>
      <c r="X46" s="70">
        <v>4</v>
      </c>
      <c r="Y46" s="70">
        <v>5</v>
      </c>
      <c r="Z46" s="71">
        <v>5</v>
      </c>
    </row>
    <row r="47" spans="1:26" s="64" customFormat="1" ht="22.5" customHeight="1" x14ac:dyDescent="0.2">
      <c r="A47" s="65">
        <v>26</v>
      </c>
      <c r="B47" s="72" t="s">
        <v>85</v>
      </c>
      <c r="C47" s="73" t="s">
        <v>86</v>
      </c>
      <c r="D47" s="68"/>
      <c r="E47" s="69">
        <v>2</v>
      </c>
      <c r="F47" s="69">
        <v>2</v>
      </c>
      <c r="G47" s="69">
        <v>2</v>
      </c>
      <c r="H47" s="69">
        <v>2</v>
      </c>
      <c r="I47" s="69">
        <v>0</v>
      </c>
      <c r="J47" s="69">
        <v>1</v>
      </c>
      <c r="K47" s="70">
        <v>4</v>
      </c>
      <c r="L47" s="70"/>
      <c r="M47" s="70">
        <v>5</v>
      </c>
      <c r="N47" s="70">
        <v>7</v>
      </c>
      <c r="O47" s="70">
        <v>3</v>
      </c>
      <c r="P47" s="70">
        <v>9</v>
      </c>
      <c r="Q47" s="70"/>
      <c r="R47" s="70"/>
      <c r="S47" s="70">
        <v>4</v>
      </c>
      <c r="T47" s="70">
        <v>8</v>
      </c>
      <c r="U47" s="70"/>
      <c r="V47" s="70"/>
      <c r="W47" s="70">
        <v>5</v>
      </c>
      <c r="X47" s="70">
        <v>7</v>
      </c>
      <c r="Y47" s="70">
        <v>4</v>
      </c>
      <c r="Z47" s="71">
        <v>4</v>
      </c>
    </row>
    <row r="48" spans="1:26" s="64" customFormat="1" ht="22.5" customHeight="1" x14ac:dyDescent="0.2">
      <c r="A48" s="65">
        <v>27</v>
      </c>
      <c r="B48" s="72" t="s">
        <v>87</v>
      </c>
      <c r="C48" s="73" t="s">
        <v>88</v>
      </c>
      <c r="D48" s="68"/>
      <c r="E48" s="69">
        <v>2</v>
      </c>
      <c r="F48" s="69">
        <v>2</v>
      </c>
      <c r="G48" s="69">
        <v>0</v>
      </c>
      <c r="H48" s="69">
        <v>2</v>
      </c>
      <c r="I48" s="69">
        <v>0</v>
      </c>
      <c r="J48" s="69">
        <v>1</v>
      </c>
      <c r="K48" s="70">
        <v>4</v>
      </c>
      <c r="L48" s="70">
        <v>6</v>
      </c>
      <c r="M48" s="70">
        <v>4</v>
      </c>
      <c r="N48" s="70">
        <v>2</v>
      </c>
      <c r="O48" s="70">
        <v>2</v>
      </c>
      <c r="P48" s="70">
        <v>9</v>
      </c>
      <c r="Q48" s="70">
        <v>5</v>
      </c>
      <c r="R48" s="70">
        <v>3</v>
      </c>
      <c r="S48" s="70">
        <v>4</v>
      </c>
      <c r="T48" s="70">
        <v>7</v>
      </c>
      <c r="U48" s="70">
        <v>6</v>
      </c>
      <c r="V48" s="70">
        <v>6</v>
      </c>
      <c r="W48" s="70"/>
      <c r="X48" s="70"/>
      <c r="Y48" s="70">
        <v>6</v>
      </c>
      <c r="Z48" s="71">
        <v>4</v>
      </c>
    </row>
    <row r="49" spans="1:26" s="64" customFormat="1" ht="22.5" customHeight="1" x14ac:dyDescent="0.2">
      <c r="A49" s="65">
        <v>28</v>
      </c>
      <c r="B49" s="72" t="s">
        <v>89</v>
      </c>
      <c r="C49" s="73" t="s">
        <v>90</v>
      </c>
      <c r="D49" s="68"/>
      <c r="E49" s="69">
        <v>1</v>
      </c>
      <c r="F49" s="69">
        <v>2</v>
      </c>
      <c r="G49" s="69">
        <v>0</v>
      </c>
      <c r="H49" s="69">
        <v>2</v>
      </c>
      <c r="I49" s="69">
        <v>1</v>
      </c>
      <c r="J49" s="69">
        <v>0</v>
      </c>
      <c r="K49" s="70"/>
      <c r="L49" s="70"/>
      <c r="M49" s="70">
        <v>4</v>
      </c>
      <c r="N49" s="70">
        <v>5</v>
      </c>
      <c r="O49" s="70">
        <v>2</v>
      </c>
      <c r="P49" s="70">
        <v>9</v>
      </c>
      <c r="Q49" s="70"/>
      <c r="R49" s="70"/>
      <c r="S49" s="70">
        <v>4</v>
      </c>
      <c r="T49" s="70">
        <v>6</v>
      </c>
      <c r="U49" s="70"/>
      <c r="V49" s="70"/>
      <c r="W49" s="70">
        <v>4</v>
      </c>
      <c r="X49" s="70">
        <v>6</v>
      </c>
      <c r="Y49" s="70"/>
      <c r="Z49" s="71"/>
    </row>
    <row r="50" spans="1:26" s="64" customFormat="1" ht="22.5" customHeight="1" x14ac:dyDescent="0.2">
      <c r="A50" s="65">
        <v>29</v>
      </c>
      <c r="B50" s="72" t="s">
        <v>91</v>
      </c>
      <c r="C50" s="73" t="s">
        <v>92</v>
      </c>
      <c r="D50" s="68"/>
      <c r="E50" s="69">
        <v>2</v>
      </c>
      <c r="F50" s="69">
        <v>1</v>
      </c>
      <c r="G50" s="69">
        <v>2</v>
      </c>
      <c r="H50" s="69">
        <v>2</v>
      </c>
      <c r="I50" s="69">
        <v>0</v>
      </c>
      <c r="J50" s="69">
        <v>1</v>
      </c>
      <c r="K50" s="70">
        <v>4</v>
      </c>
      <c r="L50" s="70">
        <v>4</v>
      </c>
      <c r="M50" s="70">
        <v>3</v>
      </c>
      <c r="N50" s="70"/>
      <c r="O50" s="70">
        <v>3</v>
      </c>
      <c r="P50" s="70">
        <v>9</v>
      </c>
      <c r="Q50" s="70"/>
      <c r="R50" s="70"/>
      <c r="S50" s="70">
        <v>4</v>
      </c>
      <c r="T50" s="70">
        <v>8</v>
      </c>
      <c r="U50" s="70"/>
      <c r="V50" s="70"/>
      <c r="W50" s="70"/>
      <c r="X50" s="70"/>
      <c r="Y50" s="70">
        <v>6</v>
      </c>
      <c r="Z50" s="71">
        <v>5</v>
      </c>
    </row>
    <row r="51" spans="1:26" s="64" customFormat="1" ht="22.5" customHeight="1" x14ac:dyDescent="0.2">
      <c r="A51" s="65">
        <v>30</v>
      </c>
      <c r="B51" s="72" t="s">
        <v>93</v>
      </c>
      <c r="C51" s="73" t="s">
        <v>94</v>
      </c>
      <c r="D51" s="68"/>
      <c r="E51" s="69">
        <v>2</v>
      </c>
      <c r="F51" s="69">
        <v>2</v>
      </c>
      <c r="G51" s="69">
        <v>2</v>
      </c>
      <c r="H51" s="69">
        <v>1</v>
      </c>
      <c r="I51" s="69">
        <v>2</v>
      </c>
      <c r="J51" s="69">
        <v>2</v>
      </c>
      <c r="K51" s="70">
        <v>6</v>
      </c>
      <c r="L51" s="70">
        <v>6</v>
      </c>
      <c r="M51" s="70"/>
      <c r="N51" s="70"/>
      <c r="O51" s="70">
        <v>3</v>
      </c>
      <c r="P51" s="70">
        <v>9</v>
      </c>
      <c r="Q51" s="70"/>
      <c r="R51" s="70"/>
      <c r="S51" s="70">
        <v>4</v>
      </c>
      <c r="T51" s="70">
        <v>8</v>
      </c>
      <c r="U51" s="70"/>
      <c r="V51" s="70"/>
      <c r="W51" s="70"/>
      <c r="X51" s="70"/>
      <c r="Y51" s="70">
        <v>6</v>
      </c>
      <c r="Z51" s="71">
        <v>2</v>
      </c>
    </row>
    <row r="52" spans="1:26" s="64" customFormat="1" ht="22.5" customHeight="1" x14ac:dyDescent="0.2">
      <c r="A52" s="65">
        <v>31</v>
      </c>
      <c r="B52" s="72" t="s">
        <v>95</v>
      </c>
      <c r="C52" s="73" t="s">
        <v>96</v>
      </c>
      <c r="D52" s="68"/>
      <c r="E52" s="69">
        <v>2</v>
      </c>
      <c r="F52" s="69">
        <v>2</v>
      </c>
      <c r="G52" s="69">
        <v>0</v>
      </c>
      <c r="H52" s="69">
        <v>2</v>
      </c>
      <c r="I52" s="69">
        <v>2</v>
      </c>
      <c r="J52" s="69">
        <v>0</v>
      </c>
      <c r="K52" s="70">
        <v>2</v>
      </c>
      <c r="L52" s="70">
        <v>3</v>
      </c>
      <c r="M52" s="70"/>
      <c r="N52" s="70"/>
      <c r="O52" s="70">
        <v>2</v>
      </c>
      <c r="P52" s="70">
        <v>6</v>
      </c>
      <c r="Q52" s="70"/>
      <c r="R52" s="70"/>
      <c r="S52" s="70">
        <v>3</v>
      </c>
      <c r="T52" s="70">
        <v>5</v>
      </c>
      <c r="U52" s="70">
        <v>5</v>
      </c>
      <c r="V52" s="70">
        <v>5</v>
      </c>
      <c r="W52" s="70"/>
      <c r="X52" s="70"/>
      <c r="Y52" s="70">
        <v>2</v>
      </c>
      <c r="Z52" s="71">
        <v>4</v>
      </c>
    </row>
    <row r="53" spans="1:26" s="64" customFormat="1" ht="22.5" customHeight="1" x14ac:dyDescent="0.2">
      <c r="A53" s="65">
        <v>32</v>
      </c>
      <c r="B53" s="72" t="s">
        <v>97</v>
      </c>
      <c r="C53" s="73" t="s">
        <v>98</v>
      </c>
      <c r="D53" s="68"/>
      <c r="E53" s="69">
        <v>2</v>
      </c>
      <c r="F53" s="69">
        <v>2</v>
      </c>
      <c r="G53" s="69">
        <v>0</v>
      </c>
      <c r="H53" s="69">
        <v>2</v>
      </c>
      <c r="I53" s="69">
        <v>2</v>
      </c>
      <c r="J53" s="69">
        <v>0</v>
      </c>
      <c r="K53" s="70">
        <v>5</v>
      </c>
      <c r="L53" s="70">
        <v>3</v>
      </c>
      <c r="M53" s="70"/>
      <c r="N53" s="70"/>
      <c r="O53" s="70">
        <v>2</v>
      </c>
      <c r="P53" s="70">
        <v>8</v>
      </c>
      <c r="Q53" s="70"/>
      <c r="R53" s="70"/>
      <c r="S53" s="70"/>
      <c r="T53" s="70"/>
      <c r="U53" s="70">
        <v>5</v>
      </c>
      <c r="V53" s="70">
        <v>6</v>
      </c>
      <c r="W53" s="70"/>
      <c r="X53" s="70"/>
      <c r="Y53" s="70">
        <v>4</v>
      </c>
      <c r="Z53" s="71">
        <v>4</v>
      </c>
    </row>
    <row r="54" spans="1:26" s="64" customFormat="1" ht="22.5" customHeight="1" x14ac:dyDescent="0.2">
      <c r="A54" s="65">
        <v>33</v>
      </c>
      <c r="B54" s="72" t="s">
        <v>99</v>
      </c>
      <c r="C54" s="73" t="s">
        <v>100</v>
      </c>
      <c r="D54" s="68"/>
      <c r="E54" s="69">
        <v>2</v>
      </c>
      <c r="F54" s="69">
        <v>2</v>
      </c>
      <c r="G54" s="69">
        <v>2</v>
      </c>
      <c r="H54" s="69">
        <v>2</v>
      </c>
      <c r="I54" s="69">
        <v>2</v>
      </c>
      <c r="J54" s="69">
        <v>0</v>
      </c>
      <c r="K54" s="70">
        <v>5</v>
      </c>
      <c r="L54" s="70">
        <v>6</v>
      </c>
      <c r="M54" s="70"/>
      <c r="N54" s="70"/>
      <c r="O54" s="70">
        <v>2</v>
      </c>
      <c r="P54" s="70">
        <v>9</v>
      </c>
      <c r="Q54" s="70"/>
      <c r="R54" s="70"/>
      <c r="S54" s="70"/>
      <c r="T54" s="70"/>
      <c r="U54" s="70">
        <v>6</v>
      </c>
      <c r="V54" s="70">
        <v>5</v>
      </c>
      <c r="W54" s="70">
        <v>4</v>
      </c>
      <c r="X54" s="70">
        <v>6</v>
      </c>
      <c r="Y54" s="70"/>
      <c r="Z54" s="71"/>
    </row>
    <row r="55" spans="1:26" s="64" customFormat="1" ht="22.5" customHeight="1" x14ac:dyDescent="0.2">
      <c r="A55" s="65">
        <v>34</v>
      </c>
      <c r="B55" s="74" t="s">
        <v>101</v>
      </c>
      <c r="C55" s="75" t="s">
        <v>102</v>
      </c>
      <c r="D55" s="68"/>
      <c r="E55" s="69">
        <v>2</v>
      </c>
      <c r="F55" s="69">
        <v>2</v>
      </c>
      <c r="G55" s="69">
        <v>2</v>
      </c>
      <c r="H55" s="69">
        <v>2</v>
      </c>
      <c r="I55" s="69">
        <v>2</v>
      </c>
      <c r="J55" s="69">
        <v>0</v>
      </c>
      <c r="K55" s="70">
        <v>2</v>
      </c>
      <c r="L55" s="70">
        <v>4</v>
      </c>
      <c r="M55" s="70"/>
      <c r="N55" s="70"/>
      <c r="O55" s="70">
        <v>2</v>
      </c>
      <c r="P55" s="70">
        <v>9</v>
      </c>
      <c r="Q55" s="70"/>
      <c r="R55" s="70"/>
      <c r="S55" s="70"/>
      <c r="T55" s="70"/>
      <c r="U55" s="70">
        <v>5</v>
      </c>
      <c r="V55" s="70">
        <v>5</v>
      </c>
      <c r="W55" s="70"/>
      <c r="X55" s="70"/>
      <c r="Y55" s="70">
        <v>5</v>
      </c>
      <c r="Z55" s="71">
        <v>4</v>
      </c>
    </row>
    <row r="56" spans="1:26" s="64" customFormat="1" ht="22.5" customHeight="1" x14ac:dyDescent="0.2">
      <c r="A56" s="65">
        <v>35</v>
      </c>
      <c r="B56" s="72" t="s">
        <v>103</v>
      </c>
      <c r="C56" s="73" t="s">
        <v>104</v>
      </c>
      <c r="D56" s="68"/>
      <c r="E56" s="69">
        <v>2</v>
      </c>
      <c r="F56" s="69">
        <v>2</v>
      </c>
      <c r="G56" s="69">
        <v>1</v>
      </c>
      <c r="H56" s="69">
        <v>2</v>
      </c>
      <c r="I56" s="69">
        <v>2</v>
      </c>
      <c r="J56" s="69">
        <v>1</v>
      </c>
      <c r="K56" s="70">
        <v>5</v>
      </c>
      <c r="L56" s="70">
        <v>5</v>
      </c>
      <c r="M56" s="70"/>
      <c r="N56" s="70"/>
      <c r="O56" s="70">
        <v>2</v>
      </c>
      <c r="P56" s="70">
        <v>9</v>
      </c>
      <c r="Q56" s="70"/>
      <c r="R56" s="70"/>
      <c r="S56" s="70"/>
      <c r="T56" s="70"/>
      <c r="U56" s="70">
        <v>6</v>
      </c>
      <c r="V56" s="70">
        <v>5</v>
      </c>
      <c r="W56" s="70"/>
      <c r="X56" s="70"/>
      <c r="Y56" s="70">
        <v>5</v>
      </c>
      <c r="Z56" s="71">
        <v>6</v>
      </c>
    </row>
    <row r="57" spans="1:26" s="64" customFormat="1" ht="22.5" customHeight="1" x14ac:dyDescent="0.2">
      <c r="A57" s="65">
        <v>36</v>
      </c>
      <c r="B57" s="72" t="s">
        <v>105</v>
      </c>
      <c r="C57" s="73" t="s">
        <v>106</v>
      </c>
      <c r="D57" s="68"/>
      <c r="E57" s="69">
        <v>2</v>
      </c>
      <c r="F57" s="69">
        <v>0</v>
      </c>
      <c r="G57" s="69">
        <v>0</v>
      </c>
      <c r="H57" s="69">
        <v>2</v>
      </c>
      <c r="I57" s="69">
        <v>2</v>
      </c>
      <c r="J57" s="69">
        <v>0</v>
      </c>
      <c r="K57" s="70"/>
      <c r="L57" s="70"/>
      <c r="M57" s="70">
        <v>3</v>
      </c>
      <c r="N57" s="70">
        <v>1</v>
      </c>
      <c r="O57" s="70">
        <v>2</v>
      </c>
      <c r="P57" s="70">
        <v>8</v>
      </c>
      <c r="Q57" s="70"/>
      <c r="R57" s="70"/>
      <c r="S57" s="70"/>
      <c r="T57" s="70"/>
      <c r="U57" s="70">
        <v>4</v>
      </c>
      <c r="V57" s="70">
        <v>4</v>
      </c>
      <c r="W57" s="70">
        <v>4</v>
      </c>
      <c r="X57" s="70">
        <v>2</v>
      </c>
      <c r="Y57" s="70"/>
      <c r="Z57" s="71"/>
    </row>
    <row r="58" spans="1:26" s="64" customFormat="1" ht="22.5" customHeight="1" x14ac:dyDescent="0.2">
      <c r="A58" s="65">
        <v>37</v>
      </c>
      <c r="B58" s="72" t="s">
        <v>107</v>
      </c>
      <c r="C58" s="73" t="s">
        <v>108</v>
      </c>
      <c r="D58" s="68"/>
      <c r="E58" s="69">
        <v>2</v>
      </c>
      <c r="F58" s="69">
        <v>2</v>
      </c>
      <c r="G58" s="69">
        <v>1</v>
      </c>
      <c r="H58" s="69">
        <v>2</v>
      </c>
      <c r="I58" s="69">
        <v>2</v>
      </c>
      <c r="J58" s="69">
        <v>2</v>
      </c>
      <c r="K58" s="70">
        <v>5</v>
      </c>
      <c r="L58" s="70">
        <v>5</v>
      </c>
      <c r="M58" s="70"/>
      <c r="N58" s="70"/>
      <c r="O58" s="70">
        <v>2</v>
      </c>
      <c r="P58" s="70">
        <v>8</v>
      </c>
      <c r="Q58" s="70"/>
      <c r="R58" s="70"/>
      <c r="S58" s="70">
        <v>4</v>
      </c>
      <c r="T58" s="70">
        <v>6</v>
      </c>
      <c r="U58" s="70"/>
      <c r="V58" s="70"/>
      <c r="W58" s="70"/>
      <c r="X58" s="70"/>
      <c r="Y58" s="70">
        <v>5</v>
      </c>
      <c r="Z58" s="71">
        <v>5</v>
      </c>
    </row>
    <row r="59" spans="1:26" s="64" customFormat="1" ht="22.5" customHeight="1" x14ac:dyDescent="0.2">
      <c r="A59" s="65">
        <v>38</v>
      </c>
      <c r="B59" s="72" t="s">
        <v>109</v>
      </c>
      <c r="C59" s="73" t="s">
        <v>110</v>
      </c>
      <c r="D59" s="68"/>
      <c r="E59" s="69">
        <v>2</v>
      </c>
      <c r="F59" s="69">
        <v>1</v>
      </c>
      <c r="G59" s="69">
        <v>0</v>
      </c>
      <c r="H59" s="69">
        <v>2</v>
      </c>
      <c r="I59" s="69">
        <v>2</v>
      </c>
      <c r="J59" s="69">
        <v>2</v>
      </c>
      <c r="K59" s="70">
        <v>4</v>
      </c>
      <c r="L59" s="70">
        <v>4</v>
      </c>
      <c r="M59" s="70">
        <v>5</v>
      </c>
      <c r="N59" s="70">
        <v>2</v>
      </c>
      <c r="O59" s="70">
        <v>2</v>
      </c>
      <c r="P59" s="70">
        <v>8</v>
      </c>
      <c r="Q59" s="70"/>
      <c r="R59" s="70"/>
      <c r="S59" s="70">
        <v>3</v>
      </c>
      <c r="T59" s="70">
        <v>7</v>
      </c>
      <c r="U59" s="70"/>
      <c r="V59" s="70"/>
      <c r="W59" s="70">
        <v>4</v>
      </c>
      <c r="X59" s="70">
        <v>4</v>
      </c>
      <c r="Y59" s="70">
        <v>4</v>
      </c>
      <c r="Z59" s="71">
        <v>4</v>
      </c>
    </row>
    <row r="60" spans="1:26" s="64" customFormat="1" ht="22.5" customHeight="1" x14ac:dyDescent="0.2">
      <c r="A60" s="65">
        <v>39</v>
      </c>
      <c r="B60" s="72" t="s">
        <v>111</v>
      </c>
      <c r="C60" s="73" t="s">
        <v>112</v>
      </c>
      <c r="D60" s="68"/>
      <c r="E60" s="69">
        <v>2</v>
      </c>
      <c r="F60" s="69">
        <v>2</v>
      </c>
      <c r="G60" s="69">
        <v>1</v>
      </c>
      <c r="H60" s="69">
        <v>2</v>
      </c>
      <c r="I60" s="69">
        <v>0</v>
      </c>
      <c r="J60" s="69">
        <v>2</v>
      </c>
      <c r="K60" s="70">
        <v>3</v>
      </c>
      <c r="L60" s="70">
        <v>4</v>
      </c>
      <c r="M60" s="70">
        <v>5</v>
      </c>
      <c r="N60" s="70">
        <v>1</v>
      </c>
      <c r="O60" s="70">
        <v>2</v>
      </c>
      <c r="P60" s="70">
        <v>5</v>
      </c>
      <c r="Q60" s="70"/>
      <c r="R60" s="70"/>
      <c r="S60" s="70">
        <v>3</v>
      </c>
      <c r="T60" s="70">
        <v>6</v>
      </c>
      <c r="U60" s="70"/>
      <c r="V60" s="70"/>
      <c r="W60" s="70"/>
      <c r="X60" s="70"/>
      <c r="Y60" s="70">
        <v>2</v>
      </c>
      <c r="Z60" s="71">
        <v>3</v>
      </c>
    </row>
    <row r="61" spans="1:26" s="64" customFormat="1" ht="22.5" customHeight="1" x14ac:dyDescent="0.2">
      <c r="A61" s="65">
        <v>40</v>
      </c>
      <c r="B61" s="72" t="s">
        <v>113</v>
      </c>
      <c r="C61" s="73" t="s">
        <v>114</v>
      </c>
      <c r="D61" s="68"/>
      <c r="E61" s="69">
        <v>2</v>
      </c>
      <c r="F61" s="69">
        <v>1</v>
      </c>
      <c r="G61" s="69">
        <v>1</v>
      </c>
      <c r="H61" s="69">
        <v>2</v>
      </c>
      <c r="I61" s="69">
        <v>2</v>
      </c>
      <c r="J61" s="69">
        <v>0</v>
      </c>
      <c r="K61" s="70">
        <v>3</v>
      </c>
      <c r="L61" s="70">
        <v>5</v>
      </c>
      <c r="M61" s="70">
        <v>5</v>
      </c>
      <c r="N61" s="70">
        <v>0</v>
      </c>
      <c r="O61" s="70">
        <v>2</v>
      </c>
      <c r="P61" s="70">
        <v>9</v>
      </c>
      <c r="Q61" s="70"/>
      <c r="R61" s="70"/>
      <c r="S61" s="70">
        <v>3</v>
      </c>
      <c r="T61" s="70">
        <v>7</v>
      </c>
      <c r="U61" s="70"/>
      <c r="V61" s="70"/>
      <c r="W61" s="70">
        <v>4</v>
      </c>
      <c r="X61" s="70">
        <v>6</v>
      </c>
      <c r="Y61" s="70"/>
      <c r="Z61" s="71"/>
    </row>
    <row r="62" spans="1:26" s="64" customFormat="1" ht="22.5" customHeight="1" x14ac:dyDescent="0.2">
      <c r="A62" s="65">
        <v>41</v>
      </c>
      <c r="B62" s="72" t="s">
        <v>115</v>
      </c>
      <c r="C62" s="73" t="s">
        <v>116</v>
      </c>
      <c r="D62" s="68"/>
      <c r="E62" s="69">
        <v>2</v>
      </c>
      <c r="F62" s="69">
        <v>2</v>
      </c>
      <c r="G62" s="69">
        <v>1</v>
      </c>
      <c r="H62" s="69">
        <v>2</v>
      </c>
      <c r="I62" s="69">
        <v>2</v>
      </c>
      <c r="J62" s="69">
        <v>2</v>
      </c>
      <c r="K62" s="70">
        <v>4</v>
      </c>
      <c r="L62" s="70">
        <v>5</v>
      </c>
      <c r="M62" s="70">
        <v>5</v>
      </c>
      <c r="N62" s="70">
        <v>2</v>
      </c>
      <c r="O62" s="70">
        <v>2</v>
      </c>
      <c r="P62" s="70">
        <v>8</v>
      </c>
      <c r="Q62" s="70"/>
      <c r="R62" s="70"/>
      <c r="S62" s="70">
        <v>4</v>
      </c>
      <c r="T62" s="70">
        <v>7</v>
      </c>
      <c r="U62" s="70">
        <v>6</v>
      </c>
      <c r="V62" s="70">
        <v>6</v>
      </c>
      <c r="W62" s="70">
        <v>0</v>
      </c>
      <c r="X62" s="70">
        <v>6</v>
      </c>
      <c r="Y62" s="70">
        <v>5</v>
      </c>
      <c r="Z62" s="71">
        <v>6</v>
      </c>
    </row>
    <row r="63" spans="1:26" s="64" customFormat="1" ht="22.5" customHeight="1" x14ac:dyDescent="0.2">
      <c r="A63" s="65">
        <v>42</v>
      </c>
      <c r="B63" s="72" t="s">
        <v>117</v>
      </c>
      <c r="C63" s="73" t="s">
        <v>118</v>
      </c>
      <c r="D63" s="68"/>
      <c r="E63" s="69">
        <v>0</v>
      </c>
      <c r="F63" s="69">
        <v>0</v>
      </c>
      <c r="G63" s="69">
        <v>0</v>
      </c>
      <c r="H63" s="69">
        <v>2</v>
      </c>
      <c r="I63" s="69">
        <v>1</v>
      </c>
      <c r="J63" s="69">
        <v>2</v>
      </c>
      <c r="K63" s="70"/>
      <c r="L63" s="70"/>
      <c r="M63" s="70">
        <v>5</v>
      </c>
      <c r="N63" s="70">
        <v>3</v>
      </c>
      <c r="O63" s="70">
        <v>2</v>
      </c>
      <c r="P63" s="70">
        <v>9</v>
      </c>
      <c r="Q63" s="70"/>
      <c r="R63" s="70"/>
      <c r="S63" s="70"/>
      <c r="T63" s="70"/>
      <c r="U63" s="70">
        <v>5</v>
      </c>
      <c r="V63" s="70">
        <v>6</v>
      </c>
      <c r="W63" s="70">
        <v>4</v>
      </c>
      <c r="X63" s="70">
        <v>1</v>
      </c>
      <c r="Y63" s="70"/>
      <c r="Z63" s="71"/>
    </row>
    <row r="64" spans="1:26" s="64" customFormat="1" ht="22.5" customHeight="1" x14ac:dyDescent="0.2">
      <c r="A64" s="65">
        <v>43</v>
      </c>
      <c r="B64" s="72" t="s">
        <v>119</v>
      </c>
      <c r="C64" s="73" t="s">
        <v>120</v>
      </c>
      <c r="D64" s="68"/>
      <c r="E64" s="69">
        <v>0</v>
      </c>
      <c r="F64" s="69">
        <v>2</v>
      </c>
      <c r="G64" s="69">
        <v>2</v>
      </c>
      <c r="H64" s="69">
        <v>2</v>
      </c>
      <c r="I64" s="69">
        <v>2</v>
      </c>
      <c r="J64" s="69">
        <v>2</v>
      </c>
      <c r="K64" s="70">
        <v>4</v>
      </c>
      <c r="L64" s="70">
        <v>4</v>
      </c>
      <c r="M64" s="70">
        <v>5</v>
      </c>
      <c r="N64" s="70">
        <v>5</v>
      </c>
      <c r="O64" s="70">
        <v>2</v>
      </c>
      <c r="P64" s="70">
        <v>7</v>
      </c>
      <c r="Q64" s="70"/>
      <c r="R64" s="70"/>
      <c r="S64" s="70">
        <v>3</v>
      </c>
      <c r="T64" s="70">
        <v>6</v>
      </c>
      <c r="U64" s="70">
        <v>5</v>
      </c>
      <c r="V64" s="70">
        <v>5</v>
      </c>
      <c r="W64" s="70">
        <v>3</v>
      </c>
      <c r="X64" s="70">
        <v>2</v>
      </c>
      <c r="Y64" s="70">
        <v>5</v>
      </c>
      <c r="Z64" s="71">
        <v>2</v>
      </c>
    </row>
    <row r="65" spans="1:26" s="64" customFormat="1" ht="22.5" customHeight="1" x14ac:dyDescent="0.2">
      <c r="A65" s="65">
        <v>44</v>
      </c>
      <c r="B65" s="72" t="s">
        <v>121</v>
      </c>
      <c r="C65" s="73" t="s">
        <v>122</v>
      </c>
      <c r="D65" s="68"/>
      <c r="E65" s="69">
        <v>2</v>
      </c>
      <c r="F65" s="69">
        <v>1</v>
      </c>
      <c r="G65" s="69">
        <v>1</v>
      </c>
      <c r="H65" s="69">
        <v>2</v>
      </c>
      <c r="I65" s="69">
        <v>2</v>
      </c>
      <c r="J65" s="69">
        <v>0</v>
      </c>
      <c r="K65" s="70"/>
      <c r="L65" s="70"/>
      <c r="M65" s="70">
        <v>4</v>
      </c>
      <c r="N65" s="70">
        <v>5</v>
      </c>
      <c r="O65" s="70">
        <v>2</v>
      </c>
      <c r="P65" s="70">
        <v>8</v>
      </c>
      <c r="Q65" s="70"/>
      <c r="R65" s="70"/>
      <c r="S65" s="70">
        <v>3</v>
      </c>
      <c r="T65" s="70">
        <v>7</v>
      </c>
      <c r="U65" s="70">
        <v>6</v>
      </c>
      <c r="V65" s="70">
        <v>5</v>
      </c>
      <c r="W65" s="70">
        <v>3</v>
      </c>
      <c r="X65" s="70">
        <v>6</v>
      </c>
      <c r="Y65" s="70"/>
      <c r="Z65" s="71"/>
    </row>
    <row r="66" spans="1:26" s="64" customFormat="1" ht="22.5" customHeight="1" x14ac:dyDescent="0.2">
      <c r="A66" s="65">
        <v>45</v>
      </c>
      <c r="B66" s="72" t="s">
        <v>123</v>
      </c>
      <c r="C66" s="73" t="s">
        <v>124</v>
      </c>
      <c r="D66" s="68"/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70"/>
      <c r="L66" s="70"/>
      <c r="M66" s="70">
        <v>2</v>
      </c>
      <c r="N66" s="70">
        <v>1</v>
      </c>
      <c r="O66" s="70">
        <v>0</v>
      </c>
      <c r="P66" s="70">
        <v>0</v>
      </c>
      <c r="Q66" s="70"/>
      <c r="R66" s="70"/>
      <c r="S66" s="70"/>
      <c r="T66" s="70"/>
      <c r="U66" s="70">
        <v>5</v>
      </c>
      <c r="V66" s="70">
        <v>3</v>
      </c>
      <c r="W66" s="70"/>
      <c r="X66" s="70"/>
      <c r="Y66" s="70">
        <v>4</v>
      </c>
      <c r="Z66" s="71">
        <v>1</v>
      </c>
    </row>
    <row r="67" spans="1:26" s="64" customFormat="1" ht="22.5" customHeight="1" x14ac:dyDescent="0.2">
      <c r="A67" s="65">
        <v>46</v>
      </c>
      <c r="B67" s="72" t="s">
        <v>125</v>
      </c>
      <c r="C67" s="73" t="s">
        <v>126</v>
      </c>
      <c r="D67" s="68"/>
      <c r="E67" s="69">
        <v>1</v>
      </c>
      <c r="F67" s="69">
        <v>1</v>
      </c>
      <c r="G67" s="69">
        <v>1</v>
      </c>
      <c r="H67" s="69">
        <v>2</v>
      </c>
      <c r="I67" s="69">
        <v>2</v>
      </c>
      <c r="J67" s="69">
        <v>2</v>
      </c>
      <c r="K67" s="70">
        <v>4</v>
      </c>
      <c r="L67" s="70">
        <v>5</v>
      </c>
      <c r="M67" s="70"/>
      <c r="N67" s="70"/>
      <c r="O67" s="70">
        <v>2</v>
      </c>
      <c r="P67" s="70">
        <v>5</v>
      </c>
      <c r="Q67" s="70"/>
      <c r="R67" s="70"/>
      <c r="S67" s="70"/>
      <c r="T67" s="70"/>
      <c r="U67" s="70">
        <v>5</v>
      </c>
      <c r="V67" s="70">
        <v>5</v>
      </c>
      <c r="W67" s="70">
        <v>4</v>
      </c>
      <c r="X67" s="70">
        <v>6</v>
      </c>
      <c r="Y67" s="70"/>
      <c r="Z67" s="71"/>
    </row>
    <row r="68" spans="1:26" s="64" customFormat="1" ht="22.5" customHeight="1" x14ac:dyDescent="0.2">
      <c r="A68" s="65">
        <v>47</v>
      </c>
      <c r="B68" s="66" t="s">
        <v>127</v>
      </c>
      <c r="C68" s="67" t="s">
        <v>128</v>
      </c>
      <c r="D68" s="68"/>
      <c r="E68" s="69">
        <v>2</v>
      </c>
      <c r="F68" s="69">
        <v>1</v>
      </c>
      <c r="G68" s="69">
        <v>0</v>
      </c>
      <c r="H68" s="69">
        <v>2</v>
      </c>
      <c r="I68" s="69">
        <v>2</v>
      </c>
      <c r="J68" s="69">
        <v>2</v>
      </c>
      <c r="K68" s="70">
        <v>4</v>
      </c>
      <c r="L68" s="70">
        <v>6</v>
      </c>
      <c r="M68" s="70"/>
      <c r="N68" s="70"/>
      <c r="O68" s="70">
        <v>2</v>
      </c>
      <c r="P68" s="70">
        <v>9</v>
      </c>
      <c r="Q68" s="70"/>
      <c r="R68" s="70"/>
      <c r="S68" s="70">
        <v>3</v>
      </c>
      <c r="T68" s="70">
        <v>6</v>
      </c>
      <c r="U68" s="70"/>
      <c r="V68" s="70"/>
      <c r="W68" s="70">
        <v>4</v>
      </c>
      <c r="X68" s="70">
        <v>6</v>
      </c>
      <c r="Y68" s="70">
        <v>3</v>
      </c>
      <c r="Z68" s="71">
        <v>5</v>
      </c>
    </row>
    <row r="69" spans="1:26" s="64" customFormat="1" ht="22.5" customHeight="1" x14ac:dyDescent="0.2">
      <c r="A69" s="65">
        <v>48</v>
      </c>
      <c r="B69" s="72" t="s">
        <v>129</v>
      </c>
      <c r="C69" s="73" t="s">
        <v>130</v>
      </c>
      <c r="D69" s="68"/>
      <c r="E69" s="69">
        <v>0</v>
      </c>
      <c r="F69" s="69">
        <v>0</v>
      </c>
      <c r="G69" s="69"/>
      <c r="H69" s="69">
        <v>2</v>
      </c>
      <c r="I69" s="69">
        <v>1</v>
      </c>
      <c r="J69" s="69"/>
      <c r="K69" s="70"/>
      <c r="L69" s="70">
        <v>5</v>
      </c>
      <c r="M69" s="70"/>
      <c r="N69" s="70"/>
      <c r="O69" s="70">
        <v>2</v>
      </c>
      <c r="P69" s="70">
        <v>5</v>
      </c>
      <c r="Q69" s="70"/>
      <c r="R69" s="70"/>
      <c r="S69" s="70">
        <v>3</v>
      </c>
      <c r="T69" s="70">
        <v>7</v>
      </c>
      <c r="U69" s="70">
        <v>4</v>
      </c>
      <c r="V69" s="70">
        <v>4</v>
      </c>
      <c r="W69" s="70">
        <v>3</v>
      </c>
      <c r="X69" s="70">
        <v>0</v>
      </c>
      <c r="Y69" s="70"/>
      <c r="Z69" s="71"/>
    </row>
    <row r="70" spans="1:26" s="64" customFormat="1" ht="22.5" customHeight="1" x14ac:dyDescent="0.2">
      <c r="A70" s="65">
        <v>49</v>
      </c>
      <c r="B70" s="72" t="s">
        <v>131</v>
      </c>
      <c r="C70" s="73" t="s">
        <v>132</v>
      </c>
      <c r="D70" s="68"/>
      <c r="E70" s="69">
        <v>2</v>
      </c>
      <c r="F70" s="69">
        <v>1</v>
      </c>
      <c r="G70" s="69">
        <v>0</v>
      </c>
      <c r="H70" s="69">
        <v>2</v>
      </c>
      <c r="I70" s="69">
        <v>2</v>
      </c>
      <c r="J70" s="69">
        <v>0</v>
      </c>
      <c r="K70" s="70">
        <v>3</v>
      </c>
      <c r="L70" s="70">
        <v>5</v>
      </c>
      <c r="M70" s="70"/>
      <c r="N70" s="70"/>
      <c r="O70" s="70">
        <v>2</v>
      </c>
      <c r="P70" s="70">
        <v>9</v>
      </c>
      <c r="Q70" s="70"/>
      <c r="R70" s="70"/>
      <c r="S70" s="70">
        <v>4</v>
      </c>
      <c r="T70" s="70">
        <v>7</v>
      </c>
      <c r="U70" s="70"/>
      <c r="V70" s="70"/>
      <c r="W70" s="70">
        <v>4</v>
      </c>
      <c r="X70" s="70">
        <v>1</v>
      </c>
      <c r="Y70" s="70"/>
      <c r="Z70" s="71"/>
    </row>
    <row r="71" spans="1:26" s="64" customFormat="1" ht="22.5" customHeight="1" x14ac:dyDescent="0.2">
      <c r="A71" s="65">
        <v>50</v>
      </c>
      <c r="B71" s="72" t="s">
        <v>133</v>
      </c>
      <c r="C71" s="73" t="s">
        <v>134</v>
      </c>
      <c r="D71" s="68"/>
      <c r="E71" s="69">
        <v>0</v>
      </c>
      <c r="F71" s="69">
        <v>0</v>
      </c>
      <c r="G71" s="69">
        <v>0</v>
      </c>
      <c r="H71" s="69">
        <v>2</v>
      </c>
      <c r="I71" s="69">
        <v>1</v>
      </c>
      <c r="J71" s="69">
        <v>0</v>
      </c>
      <c r="K71" s="70">
        <v>1</v>
      </c>
      <c r="L71" s="70"/>
      <c r="M71" s="70"/>
      <c r="N71" s="70"/>
      <c r="O71" s="70">
        <v>1</v>
      </c>
      <c r="P71" s="70">
        <v>9</v>
      </c>
      <c r="Q71" s="70"/>
      <c r="R71" s="70"/>
      <c r="S71" s="70"/>
      <c r="T71" s="70"/>
      <c r="U71" s="70">
        <v>6</v>
      </c>
      <c r="V71" s="70">
        <v>5</v>
      </c>
      <c r="W71" s="70"/>
      <c r="X71" s="70"/>
      <c r="Y71" s="70">
        <v>6</v>
      </c>
      <c r="Z71" s="71">
        <v>6</v>
      </c>
    </row>
    <row r="72" spans="1:26" s="64" customFormat="1" ht="22.5" customHeight="1" x14ac:dyDescent="0.2">
      <c r="A72" s="65">
        <v>51</v>
      </c>
      <c r="B72" s="72" t="s">
        <v>135</v>
      </c>
      <c r="C72" s="73" t="s">
        <v>136</v>
      </c>
      <c r="D72" s="68"/>
      <c r="E72" s="69">
        <v>2</v>
      </c>
      <c r="F72" s="69">
        <v>2</v>
      </c>
      <c r="G72" s="69">
        <v>2</v>
      </c>
      <c r="H72" s="69">
        <v>0</v>
      </c>
      <c r="I72" s="69">
        <v>1</v>
      </c>
      <c r="J72" s="69">
        <v>0</v>
      </c>
      <c r="K72" s="70">
        <v>5</v>
      </c>
      <c r="L72" s="70">
        <v>3</v>
      </c>
      <c r="M72" s="70"/>
      <c r="N72" s="70"/>
      <c r="O72" s="70">
        <v>2</v>
      </c>
      <c r="P72" s="70">
        <v>5</v>
      </c>
      <c r="Q72" s="70"/>
      <c r="R72" s="70"/>
      <c r="S72" s="70"/>
      <c r="T72" s="70"/>
      <c r="U72" s="70">
        <v>6</v>
      </c>
      <c r="V72" s="70">
        <v>6</v>
      </c>
      <c r="W72" s="70"/>
      <c r="X72" s="70"/>
      <c r="Y72" s="70">
        <v>5</v>
      </c>
      <c r="Z72" s="71">
        <v>6</v>
      </c>
    </row>
    <row r="73" spans="1:26" s="64" customFormat="1" ht="22.5" customHeight="1" x14ac:dyDescent="0.2">
      <c r="A73" s="65">
        <v>52</v>
      </c>
      <c r="B73" s="72" t="s">
        <v>137</v>
      </c>
      <c r="C73" s="73" t="s">
        <v>138</v>
      </c>
      <c r="D73" s="68"/>
      <c r="E73" s="69">
        <v>2</v>
      </c>
      <c r="F73" s="69">
        <v>2</v>
      </c>
      <c r="G73" s="69">
        <v>1</v>
      </c>
      <c r="H73" s="69">
        <v>2</v>
      </c>
      <c r="I73" s="69">
        <v>1</v>
      </c>
      <c r="J73" s="69">
        <v>2</v>
      </c>
      <c r="K73" s="70">
        <v>5</v>
      </c>
      <c r="L73" s="70">
        <v>5</v>
      </c>
      <c r="M73" s="70"/>
      <c r="N73" s="70"/>
      <c r="O73" s="70">
        <v>2</v>
      </c>
      <c r="P73" s="70">
        <v>8</v>
      </c>
      <c r="Q73" s="70"/>
      <c r="R73" s="70"/>
      <c r="S73" s="70">
        <v>3</v>
      </c>
      <c r="T73" s="70">
        <v>7</v>
      </c>
      <c r="U73" s="70"/>
      <c r="V73" s="70"/>
      <c r="W73" s="70">
        <v>4</v>
      </c>
      <c r="X73" s="70">
        <v>6</v>
      </c>
      <c r="Y73" s="70"/>
      <c r="Z73" s="71"/>
    </row>
    <row r="74" spans="1:26" s="64" customFormat="1" ht="22.5" customHeight="1" x14ac:dyDescent="0.2">
      <c r="A74" s="65">
        <v>53</v>
      </c>
      <c r="B74" s="72" t="s">
        <v>139</v>
      </c>
      <c r="C74" s="73" t="s">
        <v>140</v>
      </c>
      <c r="D74" s="68"/>
      <c r="E74" s="69">
        <v>2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70">
        <v>5</v>
      </c>
      <c r="L74" s="70">
        <v>3</v>
      </c>
      <c r="M74" s="70"/>
      <c r="N74" s="70"/>
      <c r="O74" s="70">
        <v>1</v>
      </c>
      <c r="P74" s="70">
        <v>4</v>
      </c>
      <c r="Q74" s="70"/>
      <c r="R74" s="70"/>
      <c r="S74" s="70">
        <v>4</v>
      </c>
      <c r="T74" s="70">
        <v>7</v>
      </c>
      <c r="U74" s="70"/>
      <c r="V74" s="70"/>
      <c r="W74" s="70">
        <v>4</v>
      </c>
      <c r="X74" s="70">
        <v>6</v>
      </c>
      <c r="Y74" s="70"/>
      <c r="Z74" s="71"/>
    </row>
    <row r="75" spans="1:26" s="64" customFormat="1" ht="22.5" customHeight="1" x14ac:dyDescent="0.2">
      <c r="A75" s="65">
        <v>54</v>
      </c>
      <c r="B75" s="72" t="s">
        <v>141</v>
      </c>
      <c r="C75" s="73" t="s">
        <v>142</v>
      </c>
      <c r="D75" s="68"/>
      <c r="E75" s="69">
        <v>2</v>
      </c>
      <c r="F75" s="69">
        <v>2</v>
      </c>
      <c r="G75" s="69">
        <v>2</v>
      </c>
      <c r="H75" s="69">
        <v>2</v>
      </c>
      <c r="I75" s="69">
        <v>1</v>
      </c>
      <c r="J75" s="69">
        <v>2</v>
      </c>
      <c r="K75" s="70">
        <v>4</v>
      </c>
      <c r="L75" s="70">
        <v>3</v>
      </c>
      <c r="M75" s="70">
        <v>4</v>
      </c>
      <c r="N75" s="70">
        <v>0</v>
      </c>
      <c r="O75" s="70">
        <v>1</v>
      </c>
      <c r="P75" s="70">
        <v>8</v>
      </c>
      <c r="Q75" s="70"/>
      <c r="R75" s="70"/>
      <c r="S75" s="70">
        <v>4</v>
      </c>
      <c r="T75" s="70">
        <v>7</v>
      </c>
      <c r="U75" s="70">
        <v>6</v>
      </c>
      <c r="V75" s="70">
        <v>5</v>
      </c>
      <c r="W75" s="70"/>
      <c r="X75" s="70"/>
      <c r="Y75" s="70">
        <v>5</v>
      </c>
      <c r="Z75" s="71">
        <v>6</v>
      </c>
    </row>
    <row r="76" spans="1:26" s="64" customFormat="1" ht="22.5" customHeight="1" x14ac:dyDescent="0.2">
      <c r="A76" s="65">
        <v>55</v>
      </c>
      <c r="B76" s="72" t="s">
        <v>143</v>
      </c>
      <c r="C76" s="73" t="s">
        <v>144</v>
      </c>
      <c r="D76" s="68"/>
      <c r="E76" s="69">
        <v>2</v>
      </c>
      <c r="F76" s="69">
        <v>0</v>
      </c>
      <c r="G76" s="69">
        <v>0</v>
      </c>
      <c r="H76" s="69">
        <v>2</v>
      </c>
      <c r="I76" s="69">
        <v>0</v>
      </c>
      <c r="J76" s="69">
        <v>0</v>
      </c>
      <c r="K76" s="70"/>
      <c r="L76" s="70"/>
      <c r="M76" s="70">
        <v>5</v>
      </c>
      <c r="N76" s="70">
        <v>3</v>
      </c>
      <c r="O76" s="70">
        <v>1</v>
      </c>
      <c r="P76" s="70">
        <v>1</v>
      </c>
      <c r="Q76" s="70"/>
      <c r="R76" s="70"/>
      <c r="S76" s="70"/>
      <c r="T76" s="70"/>
      <c r="U76" s="70">
        <v>5</v>
      </c>
      <c r="V76" s="70">
        <v>6</v>
      </c>
      <c r="W76" s="70"/>
      <c r="X76" s="70"/>
      <c r="Y76" s="70">
        <v>4</v>
      </c>
      <c r="Z76" s="71">
        <v>0</v>
      </c>
    </row>
    <row r="77" spans="1:26" s="64" customFormat="1" ht="22.5" customHeight="1" x14ac:dyDescent="0.2">
      <c r="A77" s="65">
        <v>56</v>
      </c>
      <c r="B77" s="72" t="s">
        <v>145</v>
      </c>
      <c r="C77" s="73" t="s">
        <v>146</v>
      </c>
      <c r="D77" s="68"/>
      <c r="E77" s="69">
        <v>2</v>
      </c>
      <c r="F77" s="69">
        <v>0</v>
      </c>
      <c r="G77" s="69"/>
      <c r="H77" s="69">
        <v>2</v>
      </c>
      <c r="I77" s="69">
        <v>0</v>
      </c>
      <c r="J77" s="69">
        <v>0</v>
      </c>
      <c r="K77" s="70"/>
      <c r="L77" s="70"/>
      <c r="M77" s="70">
        <v>5</v>
      </c>
      <c r="N77" s="70">
        <v>1</v>
      </c>
      <c r="O77" s="70">
        <v>1</v>
      </c>
      <c r="P77" s="70">
        <v>4</v>
      </c>
      <c r="Q77" s="70"/>
      <c r="R77" s="70"/>
      <c r="S77" s="70">
        <v>3</v>
      </c>
      <c r="T77" s="70">
        <v>5</v>
      </c>
      <c r="U77" s="70">
        <v>5</v>
      </c>
      <c r="V77" s="70">
        <v>5</v>
      </c>
      <c r="W77" s="70">
        <v>4</v>
      </c>
      <c r="X77" s="70">
        <v>0</v>
      </c>
      <c r="Y77" s="70"/>
      <c r="Z77" s="71"/>
    </row>
    <row r="78" spans="1:26" s="64" customFormat="1" ht="22.5" customHeight="1" x14ac:dyDescent="0.2">
      <c r="A78" s="65">
        <v>57</v>
      </c>
      <c r="B78" s="72" t="s">
        <v>147</v>
      </c>
      <c r="C78" s="73" t="s">
        <v>148</v>
      </c>
      <c r="D78" s="68"/>
      <c r="E78" s="69">
        <v>1</v>
      </c>
      <c r="F78" s="69">
        <v>0</v>
      </c>
      <c r="G78" s="69">
        <v>0</v>
      </c>
      <c r="H78" s="69">
        <v>2</v>
      </c>
      <c r="I78" s="69">
        <v>1</v>
      </c>
      <c r="J78" s="69">
        <v>0</v>
      </c>
      <c r="K78" s="70">
        <v>1</v>
      </c>
      <c r="L78" s="70">
        <v>0</v>
      </c>
      <c r="M78" s="70">
        <v>2</v>
      </c>
      <c r="N78" s="70"/>
      <c r="O78" s="70">
        <v>1</v>
      </c>
      <c r="P78" s="70">
        <v>7</v>
      </c>
      <c r="Q78" s="70"/>
      <c r="R78" s="70"/>
      <c r="S78" s="70">
        <v>3</v>
      </c>
      <c r="T78" s="70">
        <v>7</v>
      </c>
      <c r="U78" s="70">
        <v>4</v>
      </c>
      <c r="V78" s="70">
        <v>0</v>
      </c>
      <c r="W78" s="70">
        <v>4</v>
      </c>
      <c r="X78" s="70">
        <v>6</v>
      </c>
      <c r="Y78" s="70"/>
      <c r="Z78" s="71"/>
    </row>
    <row r="79" spans="1:26" s="64" customFormat="1" ht="22.5" customHeight="1" x14ac:dyDescent="0.2">
      <c r="A79" s="65">
        <v>58</v>
      </c>
      <c r="B79" s="72" t="s">
        <v>149</v>
      </c>
      <c r="C79" s="73" t="s">
        <v>150</v>
      </c>
      <c r="D79" s="68"/>
      <c r="E79" s="69">
        <v>2</v>
      </c>
      <c r="F79" s="69">
        <v>1</v>
      </c>
      <c r="G79" s="69">
        <v>2</v>
      </c>
      <c r="H79" s="69">
        <v>2</v>
      </c>
      <c r="I79" s="69">
        <v>2</v>
      </c>
      <c r="J79" s="69">
        <v>2</v>
      </c>
      <c r="K79" s="70"/>
      <c r="L79" s="70"/>
      <c r="M79" s="70">
        <v>5</v>
      </c>
      <c r="N79" s="70">
        <v>6</v>
      </c>
      <c r="O79" s="70">
        <v>2</v>
      </c>
      <c r="P79" s="70">
        <v>7</v>
      </c>
      <c r="Q79" s="70"/>
      <c r="R79" s="70"/>
      <c r="S79" s="70">
        <v>3</v>
      </c>
      <c r="T79" s="70">
        <v>7</v>
      </c>
      <c r="U79" s="70"/>
      <c r="V79" s="70"/>
      <c r="W79" s="70">
        <v>4</v>
      </c>
      <c r="X79" s="70">
        <v>6</v>
      </c>
      <c r="Y79" s="70"/>
      <c r="Z79" s="71"/>
    </row>
    <row r="80" spans="1:26" s="64" customFormat="1" ht="22.5" customHeight="1" x14ac:dyDescent="0.2">
      <c r="A80" s="65">
        <v>59</v>
      </c>
      <c r="B80" s="72" t="s">
        <v>151</v>
      </c>
      <c r="C80" s="73" t="s">
        <v>152</v>
      </c>
      <c r="D80" s="68"/>
      <c r="E80" s="69">
        <v>1</v>
      </c>
      <c r="F80" s="69">
        <v>1</v>
      </c>
      <c r="G80" s="69">
        <v>1</v>
      </c>
      <c r="H80" s="69">
        <v>2</v>
      </c>
      <c r="I80" s="69">
        <v>0</v>
      </c>
      <c r="J80" s="69">
        <v>0</v>
      </c>
      <c r="K80" s="70"/>
      <c r="L80" s="70"/>
      <c r="M80" s="70">
        <v>5</v>
      </c>
      <c r="N80" s="70">
        <v>2</v>
      </c>
      <c r="O80" s="70">
        <v>2</v>
      </c>
      <c r="P80" s="70">
        <v>8</v>
      </c>
      <c r="Q80" s="70"/>
      <c r="R80" s="70"/>
      <c r="S80" s="70">
        <v>4</v>
      </c>
      <c r="T80" s="70">
        <v>8</v>
      </c>
      <c r="U80" s="70"/>
      <c r="V80" s="70"/>
      <c r="W80" s="70">
        <v>3</v>
      </c>
      <c r="X80" s="70">
        <v>1</v>
      </c>
      <c r="Y80" s="70"/>
      <c r="Z80" s="71"/>
    </row>
    <row r="81" spans="1:26" s="64" customFormat="1" ht="22.5" customHeight="1" x14ac:dyDescent="0.2">
      <c r="A81" s="65">
        <v>60</v>
      </c>
      <c r="B81" s="72" t="s">
        <v>153</v>
      </c>
      <c r="C81" s="73" t="s">
        <v>154</v>
      </c>
      <c r="D81" s="68"/>
      <c r="E81" s="69">
        <v>2</v>
      </c>
      <c r="F81" s="69">
        <v>0</v>
      </c>
      <c r="G81" s="69">
        <v>1</v>
      </c>
      <c r="H81" s="69">
        <v>2</v>
      </c>
      <c r="I81" s="69">
        <v>0</v>
      </c>
      <c r="J81" s="69">
        <v>0</v>
      </c>
      <c r="K81" s="70"/>
      <c r="L81" s="70"/>
      <c r="M81" s="70">
        <v>5</v>
      </c>
      <c r="N81" s="70">
        <v>6</v>
      </c>
      <c r="O81" s="70">
        <v>1</v>
      </c>
      <c r="P81" s="70">
        <v>9</v>
      </c>
      <c r="Q81" s="70"/>
      <c r="R81" s="70"/>
      <c r="S81" s="70">
        <v>4</v>
      </c>
      <c r="T81" s="70">
        <v>7</v>
      </c>
      <c r="U81" s="70"/>
      <c r="V81" s="70"/>
      <c r="W81" s="70">
        <v>4</v>
      </c>
      <c r="X81" s="70">
        <v>7</v>
      </c>
      <c r="Y81" s="70"/>
      <c r="Z81" s="71"/>
    </row>
    <row r="82" spans="1:26" s="64" customFormat="1" ht="22.5" customHeight="1" x14ac:dyDescent="0.2">
      <c r="A82" s="65">
        <v>61</v>
      </c>
      <c r="B82" s="72" t="s">
        <v>155</v>
      </c>
      <c r="C82" s="73" t="s">
        <v>156</v>
      </c>
      <c r="D82" s="68"/>
      <c r="E82" s="69">
        <v>1</v>
      </c>
      <c r="F82" s="69">
        <v>2</v>
      </c>
      <c r="G82" s="69">
        <v>2</v>
      </c>
      <c r="H82" s="69">
        <v>2</v>
      </c>
      <c r="I82" s="69">
        <v>2</v>
      </c>
      <c r="J82" s="69">
        <v>2</v>
      </c>
      <c r="K82" s="70"/>
      <c r="L82" s="70"/>
      <c r="M82" s="70">
        <v>5</v>
      </c>
      <c r="N82" s="70">
        <v>5</v>
      </c>
      <c r="O82" s="70">
        <v>3</v>
      </c>
      <c r="P82" s="70">
        <v>9</v>
      </c>
      <c r="Q82" s="70"/>
      <c r="R82" s="70"/>
      <c r="S82" s="70">
        <v>4</v>
      </c>
      <c r="T82" s="70">
        <v>7</v>
      </c>
      <c r="U82" s="70"/>
      <c r="V82" s="70"/>
      <c r="W82" s="70">
        <v>5</v>
      </c>
      <c r="X82" s="70">
        <v>7</v>
      </c>
      <c r="Y82" s="70"/>
      <c r="Z82" s="71"/>
    </row>
    <row r="83" spans="1:26" s="64" customFormat="1" ht="22.5" customHeight="1" x14ac:dyDescent="0.2">
      <c r="A83" s="65">
        <v>62</v>
      </c>
      <c r="B83" s="72" t="s">
        <v>157</v>
      </c>
      <c r="C83" s="73" t="s">
        <v>158</v>
      </c>
      <c r="D83" s="68"/>
      <c r="E83" s="69">
        <v>2</v>
      </c>
      <c r="F83" s="69">
        <v>1</v>
      </c>
      <c r="G83" s="69">
        <v>2</v>
      </c>
      <c r="H83" s="69">
        <v>2</v>
      </c>
      <c r="I83" s="69">
        <v>0</v>
      </c>
      <c r="J83" s="69">
        <v>0</v>
      </c>
      <c r="K83" s="70">
        <v>2</v>
      </c>
      <c r="L83" s="70">
        <v>6</v>
      </c>
      <c r="M83" s="70">
        <v>5</v>
      </c>
      <c r="N83" s="70">
        <v>3</v>
      </c>
      <c r="O83" s="70">
        <v>2</v>
      </c>
      <c r="P83" s="70">
        <v>9</v>
      </c>
      <c r="Q83" s="70"/>
      <c r="R83" s="70"/>
      <c r="S83" s="70">
        <v>4</v>
      </c>
      <c r="T83" s="70">
        <v>7</v>
      </c>
      <c r="U83" s="70"/>
      <c r="V83" s="70"/>
      <c r="W83" s="70"/>
      <c r="X83" s="70"/>
      <c r="Y83" s="70">
        <v>5</v>
      </c>
      <c r="Z83" s="71">
        <v>6</v>
      </c>
    </row>
    <row r="84" spans="1:26" s="64" customFormat="1" ht="22.5" customHeight="1" x14ac:dyDescent="0.2">
      <c r="A84" s="65">
        <v>63</v>
      </c>
      <c r="B84" s="72" t="s">
        <v>159</v>
      </c>
      <c r="C84" s="73" t="s">
        <v>160</v>
      </c>
      <c r="D84" s="68"/>
      <c r="E84" s="69">
        <v>2</v>
      </c>
      <c r="F84" s="69">
        <v>0</v>
      </c>
      <c r="G84" s="69">
        <v>1</v>
      </c>
      <c r="H84" s="69">
        <v>0</v>
      </c>
      <c r="I84" s="69">
        <v>0</v>
      </c>
      <c r="J84" s="69">
        <v>0</v>
      </c>
      <c r="K84" s="70">
        <v>5</v>
      </c>
      <c r="L84" s="70">
        <v>1</v>
      </c>
      <c r="M84" s="70"/>
      <c r="N84" s="70"/>
      <c r="O84" s="70">
        <v>2</v>
      </c>
      <c r="P84" s="70">
        <v>8</v>
      </c>
      <c r="Q84" s="70"/>
      <c r="R84" s="70"/>
      <c r="S84" s="70">
        <v>4</v>
      </c>
      <c r="T84" s="70">
        <v>7</v>
      </c>
      <c r="U84" s="70"/>
      <c r="V84" s="70"/>
      <c r="W84" s="70">
        <v>6</v>
      </c>
      <c r="X84" s="70">
        <v>6</v>
      </c>
      <c r="Y84" s="70"/>
      <c r="Z84" s="71"/>
    </row>
    <row r="85" spans="1:26" s="64" customFormat="1" ht="22.5" customHeight="1" x14ac:dyDescent="0.2">
      <c r="A85" s="65">
        <v>64</v>
      </c>
      <c r="B85" s="72" t="s">
        <v>161</v>
      </c>
      <c r="C85" s="73" t="s">
        <v>162</v>
      </c>
      <c r="D85" s="68"/>
      <c r="E85" s="69">
        <v>2</v>
      </c>
      <c r="F85" s="69">
        <v>2</v>
      </c>
      <c r="G85" s="69">
        <v>1</v>
      </c>
      <c r="H85" s="69">
        <v>2</v>
      </c>
      <c r="I85" s="69">
        <v>0</v>
      </c>
      <c r="J85" s="69">
        <v>0</v>
      </c>
      <c r="K85" s="70"/>
      <c r="L85" s="70"/>
      <c r="M85" s="70">
        <v>5</v>
      </c>
      <c r="N85" s="70">
        <v>1</v>
      </c>
      <c r="O85" s="70">
        <v>1</v>
      </c>
      <c r="P85" s="70">
        <v>8</v>
      </c>
      <c r="Q85" s="70"/>
      <c r="R85" s="70"/>
      <c r="S85" s="70">
        <v>3</v>
      </c>
      <c r="T85" s="70">
        <v>3</v>
      </c>
      <c r="U85" s="70">
        <v>2</v>
      </c>
      <c r="V85" s="70">
        <v>2</v>
      </c>
      <c r="W85" s="70">
        <v>4</v>
      </c>
      <c r="X85" s="70">
        <v>6</v>
      </c>
      <c r="Y85" s="70">
        <v>3</v>
      </c>
      <c r="Z85" s="71">
        <v>3</v>
      </c>
    </row>
    <row r="86" spans="1:26" s="64" customFormat="1" ht="22.5" customHeight="1" x14ac:dyDescent="0.2">
      <c r="A86" s="65">
        <v>65</v>
      </c>
      <c r="B86" s="72" t="s">
        <v>163</v>
      </c>
      <c r="C86" s="73" t="s">
        <v>164</v>
      </c>
      <c r="D86" s="68"/>
      <c r="E86" s="69">
        <v>2</v>
      </c>
      <c r="F86" s="69">
        <v>0</v>
      </c>
      <c r="G86" s="69">
        <v>1</v>
      </c>
      <c r="H86" s="69">
        <v>1</v>
      </c>
      <c r="I86" s="69">
        <v>0</v>
      </c>
      <c r="J86" s="69">
        <v>2</v>
      </c>
      <c r="K86" s="70"/>
      <c r="L86" s="70"/>
      <c r="M86" s="70">
        <v>5</v>
      </c>
      <c r="N86" s="70">
        <v>1</v>
      </c>
      <c r="O86" s="70">
        <v>2</v>
      </c>
      <c r="P86" s="70">
        <v>9</v>
      </c>
      <c r="Q86" s="70"/>
      <c r="R86" s="70"/>
      <c r="S86" s="70">
        <v>4</v>
      </c>
      <c r="T86" s="70">
        <v>2</v>
      </c>
      <c r="U86" s="70">
        <v>5</v>
      </c>
      <c r="V86" s="70">
        <v>3</v>
      </c>
      <c r="W86" s="70">
        <v>5</v>
      </c>
      <c r="X86" s="70">
        <v>6</v>
      </c>
      <c r="Y86" s="70"/>
      <c r="Z86" s="71"/>
    </row>
    <row r="87" spans="1:26" s="64" customFormat="1" ht="22.5" customHeight="1" x14ac:dyDescent="0.2">
      <c r="A87" s="65">
        <v>66</v>
      </c>
      <c r="B87" s="72" t="s">
        <v>165</v>
      </c>
      <c r="C87" s="73" t="s">
        <v>166</v>
      </c>
      <c r="D87" s="68"/>
      <c r="E87" s="69">
        <v>2</v>
      </c>
      <c r="F87" s="69">
        <v>2</v>
      </c>
      <c r="G87" s="69">
        <v>0</v>
      </c>
      <c r="H87" s="69">
        <v>0</v>
      </c>
      <c r="I87" s="69">
        <v>0</v>
      </c>
      <c r="J87" s="69">
        <v>0</v>
      </c>
      <c r="K87" s="70">
        <v>3</v>
      </c>
      <c r="L87" s="70">
        <v>3</v>
      </c>
      <c r="M87" s="70"/>
      <c r="N87" s="70"/>
      <c r="O87" s="70">
        <v>0</v>
      </c>
      <c r="P87" s="70">
        <v>6</v>
      </c>
      <c r="Q87" s="70"/>
      <c r="R87" s="70"/>
      <c r="S87" s="70">
        <v>0</v>
      </c>
      <c r="T87" s="70">
        <v>7</v>
      </c>
      <c r="U87" s="70"/>
      <c r="V87" s="70"/>
      <c r="W87" s="70">
        <v>5</v>
      </c>
      <c r="X87" s="70">
        <v>7</v>
      </c>
      <c r="Y87" s="70"/>
      <c r="Z87" s="71"/>
    </row>
    <row r="88" spans="1:26" s="64" customFormat="1" ht="22.5" customHeight="1" x14ac:dyDescent="0.2">
      <c r="A88" s="65">
        <v>67</v>
      </c>
      <c r="B88" s="72" t="s">
        <v>167</v>
      </c>
      <c r="C88" s="73" t="s">
        <v>168</v>
      </c>
      <c r="D88" s="68"/>
      <c r="E88" s="69">
        <v>2</v>
      </c>
      <c r="F88" s="69">
        <v>2</v>
      </c>
      <c r="G88" s="69">
        <v>1</v>
      </c>
      <c r="H88" s="69">
        <v>2</v>
      </c>
      <c r="I88" s="69">
        <v>2</v>
      </c>
      <c r="J88" s="69">
        <v>2</v>
      </c>
      <c r="K88" s="70">
        <v>5</v>
      </c>
      <c r="L88" s="70">
        <v>5</v>
      </c>
      <c r="M88" s="70"/>
      <c r="N88" s="70"/>
      <c r="O88" s="70">
        <v>2</v>
      </c>
      <c r="P88" s="70">
        <v>9</v>
      </c>
      <c r="Q88" s="70"/>
      <c r="R88" s="70"/>
      <c r="S88" s="70">
        <v>3</v>
      </c>
      <c r="T88" s="70">
        <v>7</v>
      </c>
      <c r="U88" s="70"/>
      <c r="V88" s="70"/>
      <c r="W88" s="70">
        <v>5</v>
      </c>
      <c r="X88" s="70">
        <v>6</v>
      </c>
      <c r="Y88" s="70"/>
      <c r="Z88" s="71"/>
    </row>
    <row r="89" spans="1:26" s="64" customFormat="1" ht="22.5" customHeight="1" x14ac:dyDescent="0.2">
      <c r="A89" s="65">
        <v>68</v>
      </c>
      <c r="B89" s="72" t="s">
        <v>169</v>
      </c>
      <c r="C89" s="73" t="s">
        <v>170</v>
      </c>
      <c r="D89" s="68"/>
      <c r="E89" s="69">
        <v>2</v>
      </c>
      <c r="F89" s="69">
        <v>2</v>
      </c>
      <c r="G89" s="69">
        <v>0</v>
      </c>
      <c r="H89" s="69">
        <v>2</v>
      </c>
      <c r="I89" s="69">
        <v>0</v>
      </c>
      <c r="J89" s="69">
        <v>2</v>
      </c>
      <c r="K89" s="70">
        <v>4</v>
      </c>
      <c r="L89" s="70">
        <v>2</v>
      </c>
      <c r="M89" s="70"/>
      <c r="N89" s="70"/>
      <c r="O89" s="70">
        <v>2</v>
      </c>
      <c r="P89" s="70">
        <v>1</v>
      </c>
      <c r="Q89" s="70"/>
      <c r="R89" s="70"/>
      <c r="S89" s="70">
        <v>4</v>
      </c>
      <c r="T89" s="70">
        <v>7</v>
      </c>
      <c r="U89" s="70"/>
      <c r="V89" s="70"/>
      <c r="W89" s="70">
        <v>4</v>
      </c>
      <c r="X89" s="70">
        <v>6</v>
      </c>
      <c r="Y89" s="70"/>
      <c r="Z89" s="71"/>
    </row>
    <row r="90" spans="1:26" s="64" customFormat="1" ht="22.5" customHeight="1" x14ac:dyDescent="0.2">
      <c r="A90" s="65">
        <v>69</v>
      </c>
      <c r="B90" s="72" t="s">
        <v>171</v>
      </c>
      <c r="C90" s="73" t="s">
        <v>172</v>
      </c>
      <c r="D90" s="68"/>
      <c r="E90" s="69">
        <v>0</v>
      </c>
      <c r="F90" s="69">
        <v>0</v>
      </c>
      <c r="G90" s="69">
        <v>1</v>
      </c>
      <c r="H90" s="69">
        <v>0</v>
      </c>
      <c r="I90" s="69">
        <v>0</v>
      </c>
      <c r="J90" s="69">
        <v>0</v>
      </c>
      <c r="K90" s="70"/>
      <c r="L90" s="70"/>
      <c r="M90" s="70">
        <v>1</v>
      </c>
      <c r="N90" s="70">
        <v>1</v>
      </c>
      <c r="O90" s="70">
        <v>2</v>
      </c>
      <c r="P90" s="70">
        <v>8</v>
      </c>
      <c r="Q90" s="70"/>
      <c r="R90" s="70"/>
      <c r="S90" s="70"/>
      <c r="T90" s="70"/>
      <c r="U90" s="70">
        <v>5</v>
      </c>
      <c r="V90" s="70">
        <v>6</v>
      </c>
      <c r="W90" s="70"/>
      <c r="X90" s="70"/>
      <c r="Y90" s="70">
        <v>2</v>
      </c>
      <c r="Z90" s="71">
        <v>2</v>
      </c>
    </row>
    <row r="91" spans="1:26" s="64" customFormat="1" ht="22.5" customHeight="1" x14ac:dyDescent="0.2">
      <c r="A91" s="65">
        <v>70</v>
      </c>
      <c r="B91" s="72" t="s">
        <v>173</v>
      </c>
      <c r="C91" s="73" t="s">
        <v>174</v>
      </c>
      <c r="D91" s="68"/>
      <c r="E91" s="69">
        <v>2</v>
      </c>
      <c r="F91" s="69">
        <v>2</v>
      </c>
      <c r="G91" s="69">
        <v>0</v>
      </c>
      <c r="H91" s="69">
        <v>2</v>
      </c>
      <c r="I91" s="69">
        <v>0</v>
      </c>
      <c r="J91" s="69">
        <v>0</v>
      </c>
      <c r="K91" s="70">
        <v>4</v>
      </c>
      <c r="L91" s="70">
        <v>2</v>
      </c>
      <c r="M91" s="70">
        <v>4</v>
      </c>
      <c r="N91" s="70">
        <v>3</v>
      </c>
      <c r="O91" s="70">
        <v>2</v>
      </c>
      <c r="P91" s="70"/>
      <c r="Q91" s="70">
        <v>4</v>
      </c>
      <c r="R91" s="70"/>
      <c r="S91" s="70">
        <v>4</v>
      </c>
      <c r="T91" s="70">
        <v>7</v>
      </c>
      <c r="U91" s="70">
        <v>6</v>
      </c>
      <c r="V91" s="70">
        <v>6</v>
      </c>
      <c r="W91" s="70">
        <v>5</v>
      </c>
      <c r="X91" s="70">
        <v>7</v>
      </c>
      <c r="Y91" s="70">
        <v>5</v>
      </c>
      <c r="Z91" s="71">
        <v>5</v>
      </c>
    </row>
    <row r="92" spans="1:26" s="64" customFormat="1" ht="22.5" customHeight="1" x14ac:dyDescent="0.2">
      <c r="A92" s="65">
        <v>71</v>
      </c>
      <c r="B92" s="72" t="s">
        <v>175</v>
      </c>
      <c r="C92" s="73" t="s">
        <v>176</v>
      </c>
      <c r="D92" s="68"/>
      <c r="E92" s="69">
        <v>2</v>
      </c>
      <c r="F92" s="69">
        <v>2</v>
      </c>
      <c r="G92" s="69">
        <v>2</v>
      </c>
      <c r="H92" s="69">
        <v>2</v>
      </c>
      <c r="I92" s="69">
        <v>0</v>
      </c>
      <c r="J92" s="69">
        <v>2</v>
      </c>
      <c r="K92" s="70">
        <v>4</v>
      </c>
      <c r="L92" s="70">
        <v>5</v>
      </c>
      <c r="M92" s="70"/>
      <c r="N92" s="70"/>
      <c r="O92" s="70"/>
      <c r="P92" s="70">
        <v>8</v>
      </c>
      <c r="Q92" s="70"/>
      <c r="R92" s="70"/>
      <c r="S92" s="70">
        <v>4</v>
      </c>
      <c r="T92" s="70">
        <v>7</v>
      </c>
      <c r="U92" s="70"/>
      <c r="V92" s="70"/>
      <c r="W92" s="70"/>
      <c r="X92" s="70"/>
      <c r="Y92" s="70">
        <v>4</v>
      </c>
      <c r="Z92" s="71">
        <v>2</v>
      </c>
    </row>
    <row r="93" spans="1:26" s="64" customFormat="1" ht="22.5" customHeight="1" x14ac:dyDescent="0.2">
      <c r="A93" s="65">
        <v>72</v>
      </c>
      <c r="B93" s="72" t="s">
        <v>177</v>
      </c>
      <c r="C93" s="73" t="s">
        <v>178</v>
      </c>
      <c r="D93" s="68"/>
      <c r="E93" s="69">
        <v>2</v>
      </c>
      <c r="F93" s="69">
        <v>0</v>
      </c>
      <c r="G93" s="69">
        <v>0</v>
      </c>
      <c r="H93" s="69">
        <v>2</v>
      </c>
      <c r="I93" s="69"/>
      <c r="J93" s="69"/>
      <c r="K93" s="70"/>
      <c r="L93" s="70"/>
      <c r="M93" s="70">
        <v>5</v>
      </c>
      <c r="N93" s="70">
        <v>1</v>
      </c>
      <c r="O93" s="70"/>
      <c r="P93" s="70">
        <v>9</v>
      </c>
      <c r="Q93" s="70"/>
      <c r="R93" s="70"/>
      <c r="S93" s="70">
        <v>0</v>
      </c>
      <c r="T93" s="70">
        <v>0</v>
      </c>
      <c r="U93" s="70">
        <v>6</v>
      </c>
      <c r="V93" s="70">
        <v>5</v>
      </c>
      <c r="W93" s="70">
        <v>4</v>
      </c>
      <c r="X93" s="70">
        <v>0</v>
      </c>
      <c r="Y93" s="70"/>
      <c r="Z93" s="71"/>
    </row>
    <row r="94" spans="1:26" s="64" customFormat="1" ht="22.5" customHeight="1" thickBot="1" x14ac:dyDescent="0.25">
      <c r="A94" s="65">
        <v>73</v>
      </c>
      <c r="B94" s="72" t="s">
        <v>179</v>
      </c>
      <c r="C94" s="73" t="s">
        <v>180</v>
      </c>
      <c r="D94" s="68"/>
      <c r="E94" s="69">
        <v>2</v>
      </c>
      <c r="F94" s="69">
        <v>2</v>
      </c>
      <c r="G94" s="69">
        <v>2</v>
      </c>
      <c r="H94" s="69">
        <v>2</v>
      </c>
      <c r="I94" s="69">
        <v>2</v>
      </c>
      <c r="J94" s="69">
        <v>2</v>
      </c>
      <c r="K94" s="70">
        <v>5</v>
      </c>
      <c r="L94" s="70">
        <v>6</v>
      </c>
      <c r="M94" s="70"/>
      <c r="N94" s="70"/>
      <c r="O94" s="70">
        <v>3</v>
      </c>
      <c r="P94" s="70">
        <v>9</v>
      </c>
      <c r="Q94" s="70"/>
      <c r="R94" s="70"/>
      <c r="S94" s="70">
        <v>4</v>
      </c>
      <c r="T94" s="70">
        <v>8</v>
      </c>
      <c r="U94" s="70"/>
      <c r="V94" s="70"/>
      <c r="W94" s="70">
        <v>5</v>
      </c>
      <c r="X94" s="70">
        <v>6</v>
      </c>
      <c r="Y94" s="70"/>
      <c r="Z94" s="71"/>
    </row>
    <row r="95" spans="1:26" s="64" customFormat="1" ht="22.5" customHeight="1" x14ac:dyDescent="0.2">
      <c r="A95" s="65">
        <v>74</v>
      </c>
      <c r="B95" s="76" t="s">
        <v>181</v>
      </c>
      <c r="C95" s="77" t="s">
        <v>182</v>
      </c>
      <c r="D95" s="68"/>
      <c r="E95" s="69">
        <v>2</v>
      </c>
      <c r="F95" s="69">
        <v>2</v>
      </c>
      <c r="G95" s="69">
        <v>2</v>
      </c>
      <c r="H95" s="69">
        <v>2</v>
      </c>
      <c r="I95" s="69">
        <v>2</v>
      </c>
      <c r="J95" s="69">
        <v>2</v>
      </c>
      <c r="K95" s="70">
        <v>5</v>
      </c>
      <c r="L95" s="70">
        <v>5</v>
      </c>
      <c r="M95" s="70"/>
      <c r="N95" s="70"/>
      <c r="O95" s="70">
        <v>3</v>
      </c>
      <c r="P95" s="70">
        <v>9</v>
      </c>
      <c r="Q95" s="70"/>
      <c r="R95" s="70"/>
      <c r="S95" s="70">
        <v>2</v>
      </c>
      <c r="T95" s="70">
        <v>2</v>
      </c>
      <c r="U95" s="70">
        <v>6</v>
      </c>
      <c r="V95" s="70">
        <v>5</v>
      </c>
      <c r="W95" s="70">
        <v>5</v>
      </c>
      <c r="X95" s="70">
        <v>6</v>
      </c>
      <c r="Y95" s="70"/>
      <c r="Z95" s="71"/>
    </row>
    <row r="96" spans="1:26" s="64" customFormat="1" ht="22.5" customHeight="1" x14ac:dyDescent="0.2">
      <c r="A96" s="65">
        <v>75</v>
      </c>
      <c r="B96" s="72" t="s">
        <v>183</v>
      </c>
      <c r="C96" s="73" t="s">
        <v>184</v>
      </c>
      <c r="D96" s="68"/>
      <c r="E96" s="69">
        <v>2</v>
      </c>
      <c r="F96" s="69">
        <v>2</v>
      </c>
      <c r="G96" s="69">
        <v>1</v>
      </c>
      <c r="H96" s="69">
        <v>2</v>
      </c>
      <c r="I96" s="69">
        <v>2</v>
      </c>
      <c r="J96" s="69">
        <v>0</v>
      </c>
      <c r="K96" s="70">
        <v>5</v>
      </c>
      <c r="L96" s="70">
        <v>4</v>
      </c>
      <c r="M96" s="70">
        <v>5</v>
      </c>
      <c r="N96" s="70"/>
      <c r="O96" s="70">
        <v>3</v>
      </c>
      <c r="P96" s="70">
        <v>8</v>
      </c>
      <c r="Q96" s="70"/>
      <c r="R96" s="70"/>
      <c r="S96" s="70">
        <v>3</v>
      </c>
      <c r="T96" s="70">
        <v>3</v>
      </c>
      <c r="U96" s="70">
        <v>6</v>
      </c>
      <c r="V96" s="70">
        <v>5</v>
      </c>
      <c r="W96" s="70">
        <v>4</v>
      </c>
      <c r="X96" s="70">
        <v>5</v>
      </c>
      <c r="Y96" s="70"/>
      <c r="Z96" s="71"/>
    </row>
    <row r="97" spans="1:26" s="64" customFormat="1" ht="22.5" customHeight="1" x14ac:dyDescent="0.2">
      <c r="A97" s="65">
        <v>76</v>
      </c>
      <c r="B97" s="72" t="s">
        <v>185</v>
      </c>
      <c r="C97" s="73" t="s">
        <v>186</v>
      </c>
      <c r="D97" s="68"/>
      <c r="E97" s="69">
        <v>2</v>
      </c>
      <c r="F97" s="69">
        <v>2</v>
      </c>
      <c r="G97" s="69">
        <v>1</v>
      </c>
      <c r="H97" s="69">
        <v>2</v>
      </c>
      <c r="I97" s="69">
        <v>0</v>
      </c>
      <c r="J97" s="69">
        <v>0</v>
      </c>
      <c r="K97" s="70">
        <v>4</v>
      </c>
      <c r="L97" s="70">
        <v>6</v>
      </c>
      <c r="M97" s="70"/>
      <c r="N97" s="70"/>
      <c r="O97" s="70">
        <v>2</v>
      </c>
      <c r="P97" s="70">
        <v>9</v>
      </c>
      <c r="Q97" s="70"/>
      <c r="R97" s="70"/>
      <c r="S97" s="70">
        <v>4</v>
      </c>
      <c r="T97" s="70">
        <v>8</v>
      </c>
      <c r="U97" s="70"/>
      <c r="V97" s="70"/>
      <c r="W97" s="70"/>
      <c r="X97" s="70"/>
      <c r="Y97" s="70">
        <v>5</v>
      </c>
      <c r="Z97" s="71">
        <v>5</v>
      </c>
    </row>
    <row r="98" spans="1:26" s="64" customFormat="1" ht="22.5" customHeight="1" x14ac:dyDescent="0.2">
      <c r="A98" s="65">
        <v>77</v>
      </c>
      <c r="B98" s="72" t="s">
        <v>187</v>
      </c>
      <c r="C98" s="73" t="s">
        <v>188</v>
      </c>
      <c r="D98" s="68"/>
      <c r="E98" s="69">
        <v>2</v>
      </c>
      <c r="F98" s="69">
        <v>1</v>
      </c>
      <c r="G98" s="69">
        <v>1</v>
      </c>
      <c r="H98" s="69">
        <v>2</v>
      </c>
      <c r="I98" s="69">
        <v>1</v>
      </c>
      <c r="J98" s="69">
        <v>2</v>
      </c>
      <c r="K98" s="70">
        <v>3</v>
      </c>
      <c r="L98" s="70">
        <v>1</v>
      </c>
      <c r="M98" s="70"/>
      <c r="N98" s="70"/>
      <c r="O98" s="70">
        <v>1</v>
      </c>
      <c r="P98" s="70">
        <v>6</v>
      </c>
      <c r="Q98" s="70"/>
      <c r="R98" s="70"/>
      <c r="S98" s="70">
        <v>1</v>
      </c>
      <c r="T98" s="70">
        <v>6</v>
      </c>
      <c r="U98" s="70"/>
      <c r="V98" s="70"/>
      <c r="W98" s="70"/>
      <c r="X98" s="70"/>
      <c r="Y98" s="70">
        <v>6</v>
      </c>
      <c r="Z98" s="71">
        <v>2</v>
      </c>
    </row>
    <row r="99" spans="1:26" s="64" customFormat="1" ht="22.5" customHeight="1" x14ac:dyDescent="0.2">
      <c r="A99" s="65">
        <v>78</v>
      </c>
      <c r="B99" s="72" t="s">
        <v>189</v>
      </c>
      <c r="C99" s="73" t="s">
        <v>190</v>
      </c>
      <c r="D99" s="68"/>
      <c r="E99" s="69">
        <v>2</v>
      </c>
      <c r="F99" s="69">
        <v>2</v>
      </c>
      <c r="G99" s="69">
        <v>1</v>
      </c>
      <c r="H99" s="69">
        <v>2</v>
      </c>
      <c r="I99" s="69">
        <v>2</v>
      </c>
      <c r="J99" s="69">
        <v>2</v>
      </c>
      <c r="K99" s="70">
        <v>6</v>
      </c>
      <c r="L99" s="70">
        <v>6</v>
      </c>
      <c r="M99" s="70"/>
      <c r="N99" s="70"/>
      <c r="O99" s="70">
        <v>2</v>
      </c>
      <c r="P99" s="70">
        <v>9</v>
      </c>
      <c r="Q99" s="70"/>
      <c r="R99" s="70"/>
      <c r="S99" s="70">
        <v>4</v>
      </c>
      <c r="T99" s="70">
        <v>8</v>
      </c>
      <c r="U99" s="70"/>
      <c r="V99" s="70"/>
      <c r="W99" s="70"/>
      <c r="X99" s="70"/>
      <c r="Y99" s="70">
        <v>5</v>
      </c>
      <c r="Z99" s="71">
        <v>2</v>
      </c>
    </row>
    <row r="100" spans="1:26" s="64" customFormat="1" ht="22.5" customHeight="1" x14ac:dyDescent="0.2">
      <c r="A100" s="65">
        <v>79</v>
      </c>
      <c r="B100" s="72" t="s">
        <v>191</v>
      </c>
      <c r="C100" s="73" t="s">
        <v>192</v>
      </c>
      <c r="D100" s="68"/>
      <c r="E100" s="69">
        <v>2</v>
      </c>
      <c r="F100" s="69">
        <v>2</v>
      </c>
      <c r="G100" s="69">
        <v>2</v>
      </c>
      <c r="H100" s="69">
        <v>2</v>
      </c>
      <c r="I100" s="69">
        <v>2</v>
      </c>
      <c r="J100" s="69">
        <v>1</v>
      </c>
      <c r="K100" s="70"/>
      <c r="L100" s="70"/>
      <c r="M100" s="70">
        <v>5</v>
      </c>
      <c r="N100" s="70">
        <v>2</v>
      </c>
      <c r="O100" s="70">
        <v>3</v>
      </c>
      <c r="P100" s="70">
        <v>9</v>
      </c>
      <c r="Q100" s="70"/>
      <c r="R100" s="70"/>
      <c r="S100" s="70">
        <v>4</v>
      </c>
      <c r="T100" s="70">
        <v>7</v>
      </c>
      <c r="U100" s="70">
        <v>5</v>
      </c>
      <c r="V100" s="70">
        <v>5</v>
      </c>
      <c r="W100" s="70">
        <v>5</v>
      </c>
      <c r="X100" s="70">
        <v>7</v>
      </c>
      <c r="Y100" s="70"/>
      <c r="Z100" s="71"/>
    </row>
    <row r="101" spans="1:26" s="64" customFormat="1" ht="22.5" customHeight="1" x14ac:dyDescent="0.2">
      <c r="A101" s="65">
        <v>80</v>
      </c>
      <c r="B101" s="72" t="s">
        <v>193</v>
      </c>
      <c r="C101" s="73" t="s">
        <v>194</v>
      </c>
      <c r="D101" s="68"/>
      <c r="E101" s="69">
        <v>2</v>
      </c>
      <c r="F101" s="69">
        <v>2</v>
      </c>
      <c r="G101" s="69">
        <v>1</v>
      </c>
      <c r="H101" s="69">
        <v>2</v>
      </c>
      <c r="I101" s="69">
        <v>1</v>
      </c>
      <c r="J101" s="69">
        <v>2</v>
      </c>
      <c r="K101" s="70">
        <v>4</v>
      </c>
      <c r="L101" s="70">
        <v>6</v>
      </c>
      <c r="M101" s="70"/>
      <c r="N101" s="70"/>
      <c r="O101" s="70">
        <v>2</v>
      </c>
      <c r="P101" s="70">
        <v>9</v>
      </c>
      <c r="Q101" s="70"/>
      <c r="R101" s="70"/>
      <c r="S101" s="70">
        <v>4</v>
      </c>
      <c r="T101" s="70">
        <v>7</v>
      </c>
      <c r="U101" s="70">
        <v>5</v>
      </c>
      <c r="V101" s="70">
        <v>5</v>
      </c>
      <c r="W101" s="70"/>
      <c r="X101" s="70"/>
      <c r="Y101" s="70">
        <v>6</v>
      </c>
      <c r="Z101" s="71">
        <v>5</v>
      </c>
    </row>
    <row r="102" spans="1:26" s="64" customFormat="1" ht="22.5" customHeight="1" x14ac:dyDescent="0.2">
      <c r="A102" s="65">
        <v>81</v>
      </c>
      <c r="B102" s="72" t="s">
        <v>195</v>
      </c>
      <c r="C102" s="73" t="s">
        <v>196</v>
      </c>
      <c r="D102" s="68"/>
      <c r="E102" s="69">
        <v>2</v>
      </c>
      <c r="F102" s="69">
        <v>2</v>
      </c>
      <c r="G102" s="69">
        <v>1</v>
      </c>
      <c r="H102" s="69">
        <v>2</v>
      </c>
      <c r="I102" s="69">
        <v>0</v>
      </c>
      <c r="J102" s="69">
        <v>1</v>
      </c>
      <c r="K102" s="70">
        <v>5</v>
      </c>
      <c r="L102" s="70">
        <v>5</v>
      </c>
      <c r="M102" s="70"/>
      <c r="N102" s="70"/>
      <c r="O102" s="70">
        <v>2</v>
      </c>
      <c r="P102" s="70">
        <v>9</v>
      </c>
      <c r="Q102" s="70"/>
      <c r="R102" s="70"/>
      <c r="S102" s="70">
        <v>4</v>
      </c>
      <c r="T102" s="70">
        <v>7</v>
      </c>
      <c r="U102" s="70"/>
      <c r="V102" s="70"/>
      <c r="W102" s="70">
        <v>4</v>
      </c>
      <c r="X102" s="70">
        <v>7</v>
      </c>
      <c r="Y102" s="70"/>
      <c r="Z102" s="71"/>
    </row>
    <row r="103" spans="1:26" s="64" customFormat="1" ht="22.5" customHeight="1" x14ac:dyDescent="0.2">
      <c r="A103" s="65">
        <v>82</v>
      </c>
      <c r="B103" s="72" t="s">
        <v>197</v>
      </c>
      <c r="C103" s="73" t="s">
        <v>198</v>
      </c>
      <c r="D103" s="68"/>
      <c r="E103" s="69">
        <v>2</v>
      </c>
      <c r="F103" s="69">
        <v>2</v>
      </c>
      <c r="G103" s="69">
        <v>1</v>
      </c>
      <c r="H103" s="69">
        <v>2</v>
      </c>
      <c r="I103" s="69">
        <v>0</v>
      </c>
      <c r="J103" s="69">
        <v>2</v>
      </c>
      <c r="K103" s="70">
        <v>5</v>
      </c>
      <c r="L103" s="70">
        <v>4</v>
      </c>
      <c r="M103" s="70"/>
      <c r="N103" s="70"/>
      <c r="O103" s="70">
        <v>2</v>
      </c>
      <c r="P103" s="70">
        <v>9</v>
      </c>
      <c r="Q103" s="70"/>
      <c r="R103" s="70"/>
      <c r="S103" s="70">
        <v>4</v>
      </c>
      <c r="T103" s="70">
        <v>7</v>
      </c>
      <c r="U103" s="70"/>
      <c r="V103" s="70"/>
      <c r="W103" s="70"/>
      <c r="X103" s="70"/>
      <c r="Y103" s="70">
        <v>6</v>
      </c>
      <c r="Z103" s="71">
        <v>6</v>
      </c>
    </row>
    <row r="104" spans="1:26" s="64" customFormat="1" ht="22.5" customHeight="1" x14ac:dyDescent="0.2">
      <c r="A104" s="65">
        <v>83</v>
      </c>
      <c r="B104" s="72" t="s">
        <v>199</v>
      </c>
      <c r="C104" s="73" t="s">
        <v>200</v>
      </c>
      <c r="D104" s="68"/>
      <c r="E104" s="69">
        <v>2</v>
      </c>
      <c r="F104" s="69">
        <v>1</v>
      </c>
      <c r="G104" s="69">
        <v>1</v>
      </c>
      <c r="H104" s="69">
        <v>2</v>
      </c>
      <c r="I104" s="69"/>
      <c r="J104" s="69"/>
      <c r="K104" s="70"/>
      <c r="L104" s="70">
        <v>5</v>
      </c>
      <c r="M104" s="70"/>
      <c r="N104" s="70"/>
      <c r="O104" s="70">
        <v>2</v>
      </c>
      <c r="P104" s="70">
        <v>7</v>
      </c>
      <c r="Q104" s="70"/>
      <c r="R104" s="70"/>
      <c r="S104" s="70">
        <v>3</v>
      </c>
      <c r="T104" s="70">
        <v>5</v>
      </c>
      <c r="U104" s="70">
        <v>3</v>
      </c>
      <c r="V104" s="70">
        <v>3</v>
      </c>
      <c r="W104" s="70"/>
      <c r="X104" s="70"/>
      <c r="Y104" s="70"/>
      <c r="Z104" s="71"/>
    </row>
    <row r="105" spans="1:26" s="64" customFormat="1" ht="22.5" customHeight="1" x14ac:dyDescent="0.2">
      <c r="A105" s="65">
        <v>84</v>
      </c>
      <c r="B105" s="72" t="s">
        <v>201</v>
      </c>
      <c r="C105" s="73" t="s">
        <v>202</v>
      </c>
      <c r="D105" s="68"/>
      <c r="E105" s="69">
        <v>2</v>
      </c>
      <c r="F105" s="69">
        <v>2</v>
      </c>
      <c r="G105" s="69">
        <v>2</v>
      </c>
      <c r="H105" s="69">
        <v>2</v>
      </c>
      <c r="I105" s="69">
        <v>0</v>
      </c>
      <c r="J105" s="69"/>
      <c r="K105" s="70"/>
      <c r="L105" s="70"/>
      <c r="M105" s="70">
        <v>4</v>
      </c>
      <c r="N105" s="70">
        <v>6</v>
      </c>
      <c r="O105" s="70">
        <v>2</v>
      </c>
      <c r="P105" s="70">
        <v>9</v>
      </c>
      <c r="Q105" s="70"/>
      <c r="R105" s="70"/>
      <c r="S105" s="70">
        <v>4</v>
      </c>
      <c r="T105" s="70">
        <v>7</v>
      </c>
      <c r="U105" s="70"/>
      <c r="V105" s="70"/>
      <c r="W105" s="70">
        <v>0</v>
      </c>
      <c r="X105" s="70">
        <v>6</v>
      </c>
      <c r="Y105" s="70"/>
      <c r="Z105" s="71"/>
    </row>
    <row r="106" spans="1:26" s="64" customFormat="1" ht="22.5" customHeight="1" x14ac:dyDescent="0.2">
      <c r="A106" s="65">
        <v>85</v>
      </c>
      <c r="B106" s="72" t="s">
        <v>203</v>
      </c>
      <c r="C106" s="73" t="s">
        <v>204</v>
      </c>
      <c r="D106" s="68"/>
      <c r="E106" s="69">
        <v>2</v>
      </c>
      <c r="F106" s="69">
        <v>2</v>
      </c>
      <c r="G106" s="69">
        <v>1</v>
      </c>
      <c r="H106" s="69">
        <v>2</v>
      </c>
      <c r="I106" s="69">
        <v>2</v>
      </c>
      <c r="J106" s="69">
        <v>2</v>
      </c>
      <c r="K106" s="70">
        <v>5</v>
      </c>
      <c r="L106" s="70">
        <v>2</v>
      </c>
      <c r="M106" s="70">
        <v>4</v>
      </c>
      <c r="N106" s="70">
        <v>3</v>
      </c>
      <c r="O106" s="70">
        <v>2</v>
      </c>
      <c r="P106" s="70">
        <v>8</v>
      </c>
      <c r="Q106" s="70"/>
      <c r="R106" s="70"/>
      <c r="S106" s="70"/>
      <c r="T106" s="70"/>
      <c r="U106" s="70">
        <v>6</v>
      </c>
      <c r="V106" s="70">
        <v>6</v>
      </c>
      <c r="W106" s="70">
        <v>5</v>
      </c>
      <c r="X106" s="70">
        <v>6</v>
      </c>
      <c r="Y106" s="70">
        <v>1</v>
      </c>
      <c r="Z106" s="71">
        <v>1</v>
      </c>
    </row>
    <row r="107" spans="1:26" s="64" customFormat="1" ht="22.5" customHeight="1" x14ac:dyDescent="0.2">
      <c r="A107" s="65">
        <v>86</v>
      </c>
      <c r="B107" s="72" t="s">
        <v>205</v>
      </c>
      <c r="C107" s="73" t="s">
        <v>206</v>
      </c>
      <c r="D107" s="68"/>
      <c r="E107" s="69">
        <v>0</v>
      </c>
      <c r="F107" s="69">
        <v>0</v>
      </c>
      <c r="G107" s="69">
        <v>0</v>
      </c>
      <c r="H107" s="69">
        <v>1</v>
      </c>
      <c r="I107" s="69">
        <v>0</v>
      </c>
      <c r="J107" s="69">
        <v>0</v>
      </c>
      <c r="K107" s="70"/>
      <c r="L107" s="70"/>
      <c r="M107" s="70">
        <v>3</v>
      </c>
      <c r="N107" s="70">
        <v>2</v>
      </c>
      <c r="O107" s="70">
        <v>0</v>
      </c>
      <c r="P107" s="70">
        <v>0</v>
      </c>
      <c r="Q107" s="70"/>
      <c r="R107" s="70"/>
      <c r="S107" s="70"/>
      <c r="T107" s="70"/>
      <c r="U107" s="70">
        <v>2</v>
      </c>
      <c r="V107" s="70">
        <v>1</v>
      </c>
      <c r="W107" s="70">
        <v>2</v>
      </c>
      <c r="X107" s="70">
        <v>0</v>
      </c>
      <c r="Y107" s="70"/>
      <c r="Z107" s="71"/>
    </row>
    <row r="108" spans="1:26" s="64" customFormat="1" ht="22.5" customHeight="1" x14ac:dyDescent="0.2">
      <c r="A108" s="65">
        <v>87</v>
      </c>
      <c r="B108" s="72" t="s">
        <v>207</v>
      </c>
      <c r="C108" s="73" t="s">
        <v>208</v>
      </c>
      <c r="D108" s="68"/>
      <c r="E108" s="69">
        <v>2</v>
      </c>
      <c r="F108" s="69">
        <v>2</v>
      </c>
      <c r="G108" s="69">
        <v>0</v>
      </c>
      <c r="H108" s="69">
        <v>2</v>
      </c>
      <c r="I108" s="69">
        <v>0</v>
      </c>
      <c r="J108" s="69">
        <v>0</v>
      </c>
      <c r="K108" s="70"/>
      <c r="L108" s="70"/>
      <c r="M108" s="70">
        <v>5</v>
      </c>
      <c r="N108" s="70">
        <v>5</v>
      </c>
      <c r="O108" s="70">
        <v>2</v>
      </c>
      <c r="P108" s="70">
        <v>7</v>
      </c>
      <c r="Q108" s="70"/>
      <c r="R108" s="70"/>
      <c r="S108" s="70">
        <v>4</v>
      </c>
      <c r="T108" s="70">
        <v>7</v>
      </c>
      <c r="U108" s="70"/>
      <c r="V108" s="70"/>
      <c r="W108" s="70"/>
      <c r="X108" s="70"/>
      <c r="Y108" s="70">
        <v>4</v>
      </c>
      <c r="Z108" s="71">
        <v>2</v>
      </c>
    </row>
    <row r="109" spans="1:26" s="64" customFormat="1" ht="22.5" customHeight="1" x14ac:dyDescent="0.2">
      <c r="A109" s="65">
        <v>88</v>
      </c>
      <c r="B109" s="72" t="s">
        <v>209</v>
      </c>
      <c r="C109" s="73" t="s">
        <v>210</v>
      </c>
      <c r="D109" s="68"/>
      <c r="E109" s="69">
        <v>1</v>
      </c>
      <c r="F109" s="69">
        <v>0</v>
      </c>
      <c r="G109" s="69">
        <v>1</v>
      </c>
      <c r="H109" s="69">
        <v>2</v>
      </c>
      <c r="I109" s="69">
        <v>2</v>
      </c>
      <c r="J109" s="69">
        <v>2</v>
      </c>
      <c r="K109" s="70">
        <v>5</v>
      </c>
      <c r="L109" s="70">
        <v>5</v>
      </c>
      <c r="M109" s="70"/>
      <c r="N109" s="70"/>
      <c r="O109" s="70">
        <v>2</v>
      </c>
      <c r="P109" s="70">
        <v>9</v>
      </c>
      <c r="Q109" s="70"/>
      <c r="R109" s="70"/>
      <c r="S109" s="70">
        <v>4</v>
      </c>
      <c r="T109" s="70">
        <v>7</v>
      </c>
      <c r="U109" s="70"/>
      <c r="V109" s="70"/>
      <c r="W109" s="70"/>
      <c r="X109" s="70"/>
      <c r="Y109" s="70">
        <v>6</v>
      </c>
      <c r="Z109" s="71">
        <v>6</v>
      </c>
    </row>
    <row r="110" spans="1:26" s="64" customFormat="1" ht="22.5" customHeight="1" x14ac:dyDescent="0.2">
      <c r="A110" s="65">
        <v>89</v>
      </c>
      <c r="B110" s="72" t="s">
        <v>211</v>
      </c>
      <c r="C110" s="73" t="s">
        <v>212</v>
      </c>
      <c r="D110" s="68"/>
      <c r="E110" s="69">
        <v>2</v>
      </c>
      <c r="F110" s="69">
        <v>0</v>
      </c>
      <c r="G110" s="69">
        <v>0</v>
      </c>
      <c r="H110" s="69">
        <v>2</v>
      </c>
      <c r="I110" s="69">
        <v>2</v>
      </c>
      <c r="J110" s="69">
        <v>0</v>
      </c>
      <c r="K110" s="70">
        <v>6</v>
      </c>
      <c r="L110" s="70">
        <v>5</v>
      </c>
      <c r="M110" s="70"/>
      <c r="N110" s="70"/>
      <c r="O110" s="70">
        <v>2</v>
      </c>
      <c r="P110" s="70">
        <v>7</v>
      </c>
      <c r="Q110" s="70"/>
      <c r="R110" s="70"/>
      <c r="S110" s="70"/>
      <c r="T110" s="70"/>
      <c r="U110" s="70">
        <v>6</v>
      </c>
      <c r="V110" s="70">
        <v>5</v>
      </c>
      <c r="W110" s="70">
        <v>4</v>
      </c>
      <c r="X110" s="70">
        <v>7</v>
      </c>
      <c r="Y110" s="70"/>
      <c r="Z110" s="71"/>
    </row>
    <row r="111" spans="1:26" s="64" customFormat="1" ht="22.5" customHeight="1" x14ac:dyDescent="0.2">
      <c r="A111" s="65">
        <v>90</v>
      </c>
      <c r="B111" s="72" t="s">
        <v>213</v>
      </c>
      <c r="C111" s="73" t="s">
        <v>214</v>
      </c>
      <c r="D111" s="68"/>
      <c r="E111" s="69">
        <v>2</v>
      </c>
      <c r="F111" s="69">
        <v>2</v>
      </c>
      <c r="G111" s="69">
        <v>1</v>
      </c>
      <c r="H111" s="69">
        <v>2</v>
      </c>
      <c r="I111" s="69"/>
      <c r="J111" s="69">
        <v>0</v>
      </c>
      <c r="K111" s="70">
        <v>3</v>
      </c>
      <c r="L111" s="70">
        <v>2</v>
      </c>
      <c r="M111" s="70"/>
      <c r="N111" s="70"/>
      <c r="O111" s="70">
        <v>1</v>
      </c>
      <c r="P111" s="70">
        <v>8</v>
      </c>
      <c r="Q111" s="70"/>
      <c r="R111" s="70"/>
      <c r="S111" s="70">
        <v>4</v>
      </c>
      <c r="T111" s="70">
        <v>4</v>
      </c>
      <c r="U111" s="70">
        <v>6</v>
      </c>
      <c r="V111" s="70">
        <v>5</v>
      </c>
      <c r="W111" s="70"/>
      <c r="X111" s="70"/>
      <c r="Y111" s="70">
        <v>5</v>
      </c>
      <c r="Z111" s="71">
        <v>5</v>
      </c>
    </row>
    <row r="112" spans="1:26" s="64" customFormat="1" ht="22.5" customHeight="1" x14ac:dyDescent="0.2">
      <c r="A112" s="65">
        <v>91</v>
      </c>
      <c r="B112" s="72" t="s">
        <v>215</v>
      </c>
      <c r="C112" s="73" t="s">
        <v>216</v>
      </c>
      <c r="D112" s="68"/>
      <c r="E112" s="69">
        <v>2</v>
      </c>
      <c r="F112" s="69">
        <v>1</v>
      </c>
      <c r="G112" s="69">
        <v>1</v>
      </c>
      <c r="H112" s="69">
        <v>1</v>
      </c>
      <c r="I112" s="69">
        <v>1</v>
      </c>
      <c r="J112" s="69">
        <v>2</v>
      </c>
      <c r="K112" s="70">
        <v>4</v>
      </c>
      <c r="L112" s="70">
        <v>4</v>
      </c>
      <c r="M112" s="70"/>
      <c r="N112" s="70"/>
      <c r="O112" s="70">
        <v>1</v>
      </c>
      <c r="P112" s="70">
        <v>6</v>
      </c>
      <c r="Q112" s="70"/>
      <c r="R112" s="70"/>
      <c r="S112" s="70"/>
      <c r="T112" s="70"/>
      <c r="U112" s="70">
        <v>6</v>
      </c>
      <c r="V112" s="70">
        <v>6</v>
      </c>
      <c r="W112" s="70"/>
      <c r="X112" s="70"/>
      <c r="Y112" s="70">
        <v>6</v>
      </c>
      <c r="Z112" s="71">
        <v>6</v>
      </c>
    </row>
    <row r="113" spans="1:26" s="64" customFormat="1" ht="22.5" customHeight="1" x14ac:dyDescent="0.2">
      <c r="A113" s="65">
        <v>92</v>
      </c>
      <c r="B113" s="72" t="s">
        <v>217</v>
      </c>
      <c r="C113" s="73" t="s">
        <v>218</v>
      </c>
      <c r="D113" s="68"/>
      <c r="E113" s="69">
        <v>2</v>
      </c>
      <c r="F113" s="69">
        <v>0</v>
      </c>
      <c r="G113" s="69">
        <v>0</v>
      </c>
      <c r="H113" s="69">
        <v>2</v>
      </c>
      <c r="I113" s="69">
        <v>0</v>
      </c>
      <c r="J113" s="69">
        <v>0</v>
      </c>
      <c r="K113" s="70"/>
      <c r="L113" s="70"/>
      <c r="M113" s="70">
        <v>4</v>
      </c>
      <c r="N113" s="70">
        <v>3</v>
      </c>
      <c r="O113" s="70">
        <v>2</v>
      </c>
      <c r="P113" s="70">
        <v>8</v>
      </c>
      <c r="Q113" s="70"/>
      <c r="R113" s="70"/>
      <c r="S113" s="70"/>
      <c r="T113" s="70"/>
      <c r="U113" s="70">
        <v>6</v>
      </c>
      <c r="V113" s="70">
        <v>6</v>
      </c>
      <c r="W113" s="70"/>
      <c r="X113" s="70"/>
      <c r="Y113" s="70">
        <v>6</v>
      </c>
      <c r="Z113" s="71">
        <v>5</v>
      </c>
    </row>
    <row r="114" spans="1:26" s="64" customFormat="1" ht="22.5" customHeight="1" x14ac:dyDescent="0.2">
      <c r="A114" s="65">
        <v>93</v>
      </c>
      <c r="B114" s="72" t="s">
        <v>219</v>
      </c>
      <c r="C114" s="73" t="s">
        <v>220</v>
      </c>
      <c r="D114" s="68"/>
      <c r="E114" s="69">
        <v>1</v>
      </c>
      <c r="F114" s="69">
        <v>2</v>
      </c>
      <c r="G114" s="69">
        <v>1</v>
      </c>
      <c r="H114" s="69">
        <v>2</v>
      </c>
      <c r="I114" s="69">
        <v>2</v>
      </c>
      <c r="J114" s="69">
        <v>2</v>
      </c>
      <c r="K114" s="70">
        <v>5</v>
      </c>
      <c r="L114" s="70">
        <v>4</v>
      </c>
      <c r="M114" s="70"/>
      <c r="N114" s="70"/>
      <c r="O114" s="70">
        <v>2</v>
      </c>
      <c r="P114" s="70">
        <v>9</v>
      </c>
      <c r="Q114" s="70"/>
      <c r="R114" s="70"/>
      <c r="S114" s="70">
        <v>4</v>
      </c>
      <c r="T114" s="70">
        <v>8</v>
      </c>
      <c r="U114" s="70"/>
      <c r="V114" s="70"/>
      <c r="W114" s="70">
        <v>5</v>
      </c>
      <c r="X114" s="70">
        <v>7</v>
      </c>
      <c r="Y114" s="70"/>
      <c r="Z114" s="71"/>
    </row>
    <row r="115" spans="1:26" s="64" customFormat="1" ht="22.5" customHeight="1" x14ac:dyDescent="0.2">
      <c r="A115" s="65">
        <v>94</v>
      </c>
      <c r="B115" s="72" t="s">
        <v>221</v>
      </c>
      <c r="C115" s="73" t="s">
        <v>222</v>
      </c>
      <c r="D115" s="68"/>
      <c r="E115" s="69">
        <v>2</v>
      </c>
      <c r="F115" s="69">
        <v>0</v>
      </c>
      <c r="G115" s="69">
        <v>0</v>
      </c>
      <c r="H115" s="69">
        <v>2</v>
      </c>
      <c r="I115" s="69">
        <v>1</v>
      </c>
      <c r="J115" s="69">
        <v>2</v>
      </c>
      <c r="K115" s="70">
        <v>3</v>
      </c>
      <c r="L115" s="70">
        <v>3</v>
      </c>
      <c r="M115" s="70"/>
      <c r="N115" s="70"/>
      <c r="O115" s="70">
        <v>2</v>
      </c>
      <c r="P115" s="70">
        <v>8</v>
      </c>
      <c r="Q115" s="70"/>
      <c r="R115" s="70"/>
      <c r="S115" s="70">
        <v>4</v>
      </c>
      <c r="T115" s="70">
        <v>6</v>
      </c>
      <c r="U115" s="70">
        <v>4</v>
      </c>
      <c r="V115" s="70">
        <v>0</v>
      </c>
      <c r="W115" s="70">
        <v>5</v>
      </c>
      <c r="X115" s="70">
        <v>6</v>
      </c>
      <c r="Y115" s="70"/>
      <c r="Z115" s="71"/>
    </row>
    <row r="116" spans="1:26" s="64" customFormat="1" ht="22.5" customHeight="1" x14ac:dyDescent="0.2">
      <c r="A116" s="65">
        <v>95</v>
      </c>
      <c r="B116" s="72" t="s">
        <v>223</v>
      </c>
      <c r="C116" s="73" t="s">
        <v>224</v>
      </c>
      <c r="D116" s="68"/>
      <c r="E116" s="69">
        <v>2</v>
      </c>
      <c r="F116" s="69">
        <v>0</v>
      </c>
      <c r="G116" s="69">
        <v>0</v>
      </c>
      <c r="H116" s="69">
        <v>2</v>
      </c>
      <c r="I116" s="69">
        <v>0</v>
      </c>
      <c r="J116" s="69">
        <v>1</v>
      </c>
      <c r="K116" s="70">
        <v>3</v>
      </c>
      <c r="L116" s="70">
        <v>6</v>
      </c>
      <c r="M116" s="70">
        <v>5</v>
      </c>
      <c r="N116" s="70">
        <v>0</v>
      </c>
      <c r="O116" s="70">
        <v>2</v>
      </c>
      <c r="P116" s="70">
        <v>8</v>
      </c>
      <c r="Q116" s="70"/>
      <c r="R116" s="70"/>
      <c r="S116" s="70">
        <v>4</v>
      </c>
      <c r="T116" s="70">
        <v>6</v>
      </c>
      <c r="U116" s="70"/>
      <c r="V116" s="70"/>
      <c r="W116" s="70">
        <v>5</v>
      </c>
      <c r="X116" s="70">
        <v>7</v>
      </c>
      <c r="Y116" s="70"/>
      <c r="Z116" s="71"/>
    </row>
    <row r="117" spans="1:26" s="64" customFormat="1" ht="22.5" customHeight="1" x14ac:dyDescent="0.2">
      <c r="A117" s="65">
        <v>96</v>
      </c>
      <c r="B117" s="72" t="s">
        <v>225</v>
      </c>
      <c r="C117" s="73" t="s">
        <v>226</v>
      </c>
      <c r="D117" s="68"/>
      <c r="E117" s="69">
        <v>2</v>
      </c>
      <c r="F117" s="69">
        <v>0</v>
      </c>
      <c r="G117" s="69">
        <v>1</v>
      </c>
      <c r="H117" s="69">
        <v>2</v>
      </c>
      <c r="I117" s="69">
        <v>1</v>
      </c>
      <c r="J117" s="69">
        <v>1</v>
      </c>
      <c r="K117" s="70">
        <v>4</v>
      </c>
      <c r="L117" s="70">
        <v>3</v>
      </c>
      <c r="M117" s="70">
        <v>4</v>
      </c>
      <c r="N117" s="70">
        <v>0</v>
      </c>
      <c r="O117" s="70">
        <v>2</v>
      </c>
      <c r="P117" s="70">
        <v>9</v>
      </c>
      <c r="Q117" s="70"/>
      <c r="R117" s="70"/>
      <c r="S117" s="70">
        <v>5</v>
      </c>
      <c r="T117" s="70">
        <v>7</v>
      </c>
      <c r="U117" s="70"/>
      <c r="V117" s="70"/>
      <c r="W117" s="70"/>
      <c r="X117" s="70"/>
      <c r="Y117" s="70">
        <v>6</v>
      </c>
      <c r="Z117" s="71">
        <v>6</v>
      </c>
    </row>
    <row r="118" spans="1:26" s="64" customFormat="1" ht="22.5" customHeight="1" x14ac:dyDescent="0.2">
      <c r="A118" s="65">
        <v>97</v>
      </c>
      <c r="B118" s="72" t="s">
        <v>227</v>
      </c>
      <c r="C118" s="73" t="s">
        <v>228</v>
      </c>
      <c r="D118" s="68"/>
      <c r="E118" s="69">
        <v>2</v>
      </c>
      <c r="F118" s="69">
        <v>2</v>
      </c>
      <c r="G118" s="69">
        <v>1</v>
      </c>
      <c r="H118" s="69">
        <v>2</v>
      </c>
      <c r="I118" s="69">
        <v>0</v>
      </c>
      <c r="J118" s="69">
        <v>2</v>
      </c>
      <c r="K118" s="70">
        <v>4</v>
      </c>
      <c r="L118" s="70">
        <v>4</v>
      </c>
      <c r="M118" s="70"/>
      <c r="N118" s="70"/>
      <c r="O118" s="70">
        <v>2</v>
      </c>
      <c r="P118" s="70">
        <v>9</v>
      </c>
      <c r="Q118" s="70"/>
      <c r="R118" s="70"/>
      <c r="S118" s="70">
        <v>3</v>
      </c>
      <c r="T118" s="70">
        <v>5</v>
      </c>
      <c r="U118" s="70"/>
      <c r="V118" s="70"/>
      <c r="W118" s="70"/>
      <c r="X118" s="70"/>
      <c r="Y118" s="70">
        <v>5</v>
      </c>
      <c r="Z118" s="71">
        <v>5</v>
      </c>
    </row>
    <row r="119" spans="1:26" s="64" customFormat="1" ht="22.5" customHeight="1" x14ac:dyDescent="0.2">
      <c r="A119" s="65">
        <v>98</v>
      </c>
      <c r="B119" s="72" t="s">
        <v>229</v>
      </c>
      <c r="C119" s="73" t="s">
        <v>230</v>
      </c>
      <c r="D119" s="68"/>
      <c r="E119" s="69">
        <v>2</v>
      </c>
      <c r="F119" s="69">
        <v>2</v>
      </c>
      <c r="G119" s="69">
        <v>0</v>
      </c>
      <c r="H119" s="69">
        <v>2</v>
      </c>
      <c r="I119" s="69">
        <v>2</v>
      </c>
      <c r="J119" s="69">
        <v>0</v>
      </c>
      <c r="K119" s="70">
        <v>4</v>
      </c>
      <c r="L119" s="70">
        <v>5</v>
      </c>
      <c r="M119" s="70"/>
      <c r="N119" s="70"/>
      <c r="O119" s="70">
        <v>2</v>
      </c>
      <c r="P119" s="70">
        <v>9</v>
      </c>
      <c r="Q119" s="70"/>
      <c r="R119" s="70"/>
      <c r="S119" s="70">
        <v>4</v>
      </c>
      <c r="T119" s="70">
        <v>7</v>
      </c>
      <c r="U119" s="70"/>
      <c r="V119" s="70"/>
      <c r="W119" s="70">
        <v>0</v>
      </c>
      <c r="X119" s="70">
        <v>6</v>
      </c>
      <c r="Y119" s="70"/>
      <c r="Z119" s="71"/>
    </row>
    <row r="120" spans="1:26" s="64" customFormat="1" ht="22.5" customHeight="1" x14ac:dyDescent="0.2">
      <c r="A120" s="65">
        <v>99</v>
      </c>
      <c r="B120" s="72" t="s">
        <v>231</v>
      </c>
      <c r="C120" s="73" t="s">
        <v>232</v>
      </c>
      <c r="D120" s="68"/>
      <c r="E120" s="69">
        <v>1</v>
      </c>
      <c r="F120" s="69">
        <v>1</v>
      </c>
      <c r="G120" s="69">
        <v>1</v>
      </c>
      <c r="H120" s="69">
        <v>2</v>
      </c>
      <c r="I120" s="69">
        <v>0</v>
      </c>
      <c r="J120" s="69">
        <v>0</v>
      </c>
      <c r="K120" s="70">
        <v>5</v>
      </c>
      <c r="L120" s="70">
        <v>5</v>
      </c>
      <c r="M120" s="70"/>
      <c r="N120" s="70"/>
      <c r="O120" s="70">
        <v>2</v>
      </c>
      <c r="P120" s="70">
        <v>9</v>
      </c>
      <c r="Q120" s="70"/>
      <c r="R120" s="70"/>
      <c r="S120" s="70">
        <v>4</v>
      </c>
      <c r="T120" s="70">
        <v>8</v>
      </c>
      <c r="U120" s="70"/>
      <c r="V120" s="70"/>
      <c r="W120" s="70"/>
      <c r="X120" s="70"/>
      <c r="Y120" s="70">
        <v>6</v>
      </c>
      <c r="Z120" s="71">
        <v>4</v>
      </c>
    </row>
    <row r="121" spans="1:26" s="64" customFormat="1" ht="22.5" customHeight="1" x14ac:dyDescent="0.2">
      <c r="A121" s="65">
        <v>100</v>
      </c>
      <c r="B121" s="72" t="s">
        <v>233</v>
      </c>
      <c r="C121" s="73" t="s">
        <v>234</v>
      </c>
      <c r="D121" s="68"/>
      <c r="E121" s="69">
        <v>2</v>
      </c>
      <c r="F121" s="69">
        <v>1</v>
      </c>
      <c r="G121" s="69">
        <v>1</v>
      </c>
      <c r="H121" s="69">
        <v>2</v>
      </c>
      <c r="I121" s="69">
        <v>0</v>
      </c>
      <c r="J121" s="69">
        <v>0</v>
      </c>
      <c r="K121" s="70">
        <v>4</v>
      </c>
      <c r="L121" s="70">
        <v>6</v>
      </c>
      <c r="M121" s="70"/>
      <c r="N121" s="70"/>
      <c r="O121" s="70">
        <v>2</v>
      </c>
      <c r="P121" s="70">
        <v>9</v>
      </c>
      <c r="Q121" s="70"/>
      <c r="R121" s="70"/>
      <c r="S121" s="70">
        <v>4</v>
      </c>
      <c r="T121" s="70">
        <v>6</v>
      </c>
      <c r="U121" s="70"/>
      <c r="V121" s="70"/>
      <c r="W121" s="70"/>
      <c r="X121" s="70"/>
      <c r="Y121" s="70">
        <v>4</v>
      </c>
      <c r="Z121" s="71">
        <v>2</v>
      </c>
    </row>
    <row r="122" spans="1:26" s="64" customFormat="1" ht="22.5" customHeight="1" x14ac:dyDescent="0.2">
      <c r="A122" s="65">
        <v>101</v>
      </c>
      <c r="B122" s="72" t="s">
        <v>235</v>
      </c>
      <c r="C122" s="73" t="s">
        <v>236</v>
      </c>
      <c r="D122" s="68"/>
      <c r="E122" s="69">
        <v>2</v>
      </c>
      <c r="F122" s="69">
        <v>0</v>
      </c>
      <c r="G122" s="69">
        <v>1</v>
      </c>
      <c r="H122" s="69">
        <v>2</v>
      </c>
      <c r="I122" s="69">
        <v>2</v>
      </c>
      <c r="J122" s="69">
        <v>0</v>
      </c>
      <c r="K122" s="70">
        <v>4</v>
      </c>
      <c r="L122" s="70">
        <v>2</v>
      </c>
      <c r="M122" s="70"/>
      <c r="N122" s="70"/>
      <c r="O122" s="70">
        <v>2</v>
      </c>
      <c r="P122" s="70">
        <v>7</v>
      </c>
      <c r="Q122" s="70"/>
      <c r="R122" s="70"/>
      <c r="S122" s="70">
        <v>3</v>
      </c>
      <c r="T122" s="70">
        <v>5</v>
      </c>
      <c r="U122" s="70">
        <v>3</v>
      </c>
      <c r="V122" s="70">
        <v>3</v>
      </c>
      <c r="W122" s="70">
        <v>5</v>
      </c>
      <c r="X122" s="70">
        <v>5</v>
      </c>
      <c r="Y122" s="70">
        <v>5</v>
      </c>
      <c r="Z122" s="71">
        <v>5</v>
      </c>
    </row>
    <row r="123" spans="1:26" s="64" customFormat="1" ht="22.5" customHeight="1" x14ac:dyDescent="0.2">
      <c r="A123" s="65">
        <v>102</v>
      </c>
      <c r="B123" s="72" t="s">
        <v>237</v>
      </c>
      <c r="C123" s="73" t="s">
        <v>238</v>
      </c>
      <c r="D123" s="68"/>
      <c r="E123" s="69">
        <v>2</v>
      </c>
      <c r="F123" s="69">
        <v>2</v>
      </c>
      <c r="G123" s="69">
        <v>1</v>
      </c>
      <c r="H123" s="69">
        <v>2</v>
      </c>
      <c r="I123" s="69">
        <v>1</v>
      </c>
      <c r="J123" s="69">
        <v>2</v>
      </c>
      <c r="K123" s="70">
        <v>4</v>
      </c>
      <c r="L123" s="70">
        <v>5</v>
      </c>
      <c r="M123" s="70"/>
      <c r="N123" s="70"/>
      <c r="O123" s="70">
        <v>2</v>
      </c>
      <c r="P123" s="70">
        <v>9</v>
      </c>
      <c r="Q123" s="70"/>
      <c r="R123" s="70"/>
      <c r="S123" s="70">
        <v>4</v>
      </c>
      <c r="T123" s="70">
        <v>6</v>
      </c>
      <c r="U123" s="70"/>
      <c r="V123" s="70"/>
      <c r="W123" s="70">
        <v>5</v>
      </c>
      <c r="X123" s="70">
        <v>7</v>
      </c>
      <c r="Y123" s="70"/>
      <c r="Z123" s="71"/>
    </row>
    <row r="124" spans="1:26" s="64" customFormat="1" ht="22.5" customHeight="1" x14ac:dyDescent="0.2">
      <c r="A124" s="65">
        <v>103</v>
      </c>
      <c r="B124" s="72" t="s">
        <v>239</v>
      </c>
      <c r="C124" s="73" t="s">
        <v>240</v>
      </c>
      <c r="D124" s="68"/>
      <c r="E124" s="69">
        <v>2</v>
      </c>
      <c r="F124" s="69">
        <v>1</v>
      </c>
      <c r="G124" s="69">
        <v>1</v>
      </c>
      <c r="H124" s="69">
        <v>2</v>
      </c>
      <c r="I124" s="69">
        <v>0</v>
      </c>
      <c r="J124" s="69">
        <v>1</v>
      </c>
      <c r="K124" s="70"/>
      <c r="L124" s="70"/>
      <c r="M124" s="70">
        <v>5</v>
      </c>
      <c r="N124" s="70">
        <v>5</v>
      </c>
      <c r="O124" s="70">
        <v>2</v>
      </c>
      <c r="P124" s="70">
        <v>9</v>
      </c>
      <c r="Q124" s="70"/>
      <c r="R124" s="70"/>
      <c r="S124" s="70">
        <v>4</v>
      </c>
      <c r="T124" s="70">
        <v>8</v>
      </c>
      <c r="U124" s="70"/>
      <c r="V124" s="70"/>
      <c r="W124" s="70">
        <v>4</v>
      </c>
      <c r="X124" s="70">
        <v>6</v>
      </c>
      <c r="Y124" s="70"/>
      <c r="Z124" s="71"/>
    </row>
    <row r="125" spans="1:26" s="64" customFormat="1" ht="22.5" customHeight="1" x14ac:dyDescent="0.2">
      <c r="A125" s="65">
        <v>104</v>
      </c>
      <c r="B125" s="72" t="s">
        <v>241</v>
      </c>
      <c r="C125" s="73" t="s">
        <v>242</v>
      </c>
      <c r="D125" s="68"/>
      <c r="E125" s="69"/>
      <c r="F125" s="69"/>
      <c r="G125" s="69"/>
      <c r="H125" s="69"/>
      <c r="I125" s="69"/>
      <c r="J125" s="69"/>
      <c r="K125" s="70">
        <v>1</v>
      </c>
      <c r="L125" s="70"/>
      <c r="M125" s="70">
        <v>3</v>
      </c>
      <c r="N125" s="70">
        <v>0</v>
      </c>
      <c r="O125" s="70"/>
      <c r="P125" s="70"/>
      <c r="Q125" s="70"/>
      <c r="R125" s="70"/>
      <c r="S125" s="70"/>
      <c r="T125" s="70"/>
      <c r="U125" s="70">
        <v>4</v>
      </c>
      <c r="V125" s="70">
        <v>0</v>
      </c>
      <c r="W125" s="70"/>
      <c r="X125" s="70"/>
      <c r="Y125" s="70"/>
      <c r="Z125" s="71"/>
    </row>
    <row r="126" spans="1:26" s="64" customFormat="1" ht="22.5" customHeight="1" x14ac:dyDescent="0.2">
      <c r="A126" s="65">
        <v>105</v>
      </c>
      <c r="B126" s="66" t="s">
        <v>243</v>
      </c>
      <c r="C126" s="67" t="s">
        <v>244</v>
      </c>
      <c r="D126" s="68"/>
      <c r="E126" s="69">
        <v>1</v>
      </c>
      <c r="F126" s="69">
        <v>0</v>
      </c>
      <c r="G126" s="69">
        <v>1</v>
      </c>
      <c r="H126" s="69">
        <v>2</v>
      </c>
      <c r="I126" s="69">
        <v>2</v>
      </c>
      <c r="J126" s="69">
        <v>0</v>
      </c>
      <c r="K126" s="70"/>
      <c r="L126" s="70"/>
      <c r="M126" s="70">
        <v>5</v>
      </c>
      <c r="N126" s="70">
        <v>0</v>
      </c>
      <c r="O126" s="70">
        <v>2</v>
      </c>
      <c r="P126" s="70">
        <v>8</v>
      </c>
      <c r="Q126" s="70"/>
      <c r="R126" s="70"/>
      <c r="S126" s="70">
        <v>3</v>
      </c>
      <c r="T126" s="70">
        <v>3</v>
      </c>
      <c r="U126" s="70"/>
      <c r="V126" s="70"/>
      <c r="W126" s="70"/>
      <c r="X126" s="70"/>
      <c r="Y126" s="70">
        <v>5</v>
      </c>
      <c r="Z126" s="71">
        <v>5</v>
      </c>
    </row>
    <row r="127" spans="1:26" s="64" customFormat="1" ht="22.5" customHeight="1" x14ac:dyDescent="0.2">
      <c r="A127" s="65">
        <v>106</v>
      </c>
      <c r="B127" s="72" t="s">
        <v>245</v>
      </c>
      <c r="C127" s="73" t="s">
        <v>246</v>
      </c>
      <c r="D127" s="68"/>
      <c r="E127" s="69">
        <v>1</v>
      </c>
      <c r="F127" s="69">
        <v>0</v>
      </c>
      <c r="G127" s="69">
        <v>1</v>
      </c>
      <c r="H127" s="69">
        <v>2</v>
      </c>
      <c r="I127" s="69">
        <v>2</v>
      </c>
      <c r="J127" s="69">
        <v>0</v>
      </c>
      <c r="K127" s="70">
        <v>3</v>
      </c>
      <c r="L127" s="70">
        <v>5</v>
      </c>
      <c r="M127" s="70"/>
      <c r="N127" s="70"/>
      <c r="O127" s="70">
        <v>1</v>
      </c>
      <c r="P127" s="70">
        <v>3</v>
      </c>
      <c r="Q127" s="70"/>
      <c r="R127" s="70"/>
      <c r="S127" s="70"/>
      <c r="T127" s="70"/>
      <c r="U127" s="70">
        <v>6</v>
      </c>
      <c r="V127" s="70">
        <v>5</v>
      </c>
      <c r="W127" s="70">
        <v>0</v>
      </c>
      <c r="X127" s="70">
        <v>6</v>
      </c>
      <c r="Y127" s="70"/>
      <c r="Z127" s="71"/>
    </row>
    <row r="128" spans="1:26" s="64" customFormat="1" ht="22.5" customHeight="1" x14ac:dyDescent="0.2">
      <c r="A128" s="65">
        <v>107</v>
      </c>
      <c r="B128" s="72" t="s">
        <v>247</v>
      </c>
      <c r="C128" s="73" t="s">
        <v>248</v>
      </c>
      <c r="D128" s="68"/>
      <c r="E128" s="69">
        <v>1</v>
      </c>
      <c r="F128" s="69">
        <v>2</v>
      </c>
      <c r="G128" s="69">
        <v>1</v>
      </c>
      <c r="H128" s="69">
        <v>2</v>
      </c>
      <c r="I128" s="69">
        <v>1</v>
      </c>
      <c r="J128" s="69">
        <v>2</v>
      </c>
      <c r="K128" s="70">
        <v>4</v>
      </c>
      <c r="L128" s="70">
        <v>6</v>
      </c>
      <c r="M128" s="70"/>
      <c r="N128" s="70"/>
      <c r="O128" s="70">
        <v>2</v>
      </c>
      <c r="P128" s="70">
        <v>8</v>
      </c>
      <c r="Q128" s="70"/>
      <c r="R128" s="70"/>
      <c r="S128" s="70">
        <v>4</v>
      </c>
      <c r="T128" s="70">
        <v>7</v>
      </c>
      <c r="U128" s="70">
        <v>5</v>
      </c>
      <c r="V128" s="70">
        <v>5</v>
      </c>
      <c r="W128" s="70">
        <v>5</v>
      </c>
      <c r="X128" s="70">
        <v>7</v>
      </c>
      <c r="Y128" s="70"/>
      <c r="Z128" s="71"/>
    </row>
    <row r="129" spans="1:26" s="64" customFormat="1" ht="22.5" customHeight="1" x14ac:dyDescent="0.2">
      <c r="A129" s="65">
        <v>108</v>
      </c>
      <c r="B129" s="72" t="s">
        <v>249</v>
      </c>
      <c r="C129" s="73" t="s">
        <v>250</v>
      </c>
      <c r="D129" s="68"/>
      <c r="E129" s="69">
        <v>2</v>
      </c>
      <c r="F129" s="69">
        <v>0</v>
      </c>
      <c r="G129" s="69">
        <v>0</v>
      </c>
      <c r="H129" s="69">
        <v>1</v>
      </c>
      <c r="I129" s="69">
        <v>0</v>
      </c>
      <c r="J129" s="69">
        <v>0</v>
      </c>
      <c r="K129" s="70"/>
      <c r="L129" s="70"/>
      <c r="M129" s="70">
        <v>5</v>
      </c>
      <c r="N129" s="70">
        <v>2</v>
      </c>
      <c r="O129" s="70">
        <v>1</v>
      </c>
      <c r="P129" s="70">
        <v>3</v>
      </c>
      <c r="Q129" s="70"/>
      <c r="R129" s="70"/>
      <c r="S129" s="70">
        <v>1</v>
      </c>
      <c r="T129" s="70">
        <v>3</v>
      </c>
      <c r="U129" s="70"/>
      <c r="V129" s="70"/>
      <c r="W129" s="70"/>
      <c r="X129" s="70"/>
      <c r="Y129" s="70">
        <v>1</v>
      </c>
      <c r="Z129" s="71">
        <v>0</v>
      </c>
    </row>
    <row r="130" spans="1:26" s="64" customFormat="1" ht="22.5" customHeight="1" x14ac:dyDescent="0.2">
      <c r="A130" s="65">
        <v>109</v>
      </c>
      <c r="B130" s="72" t="s">
        <v>251</v>
      </c>
      <c r="C130" s="73" t="s">
        <v>252</v>
      </c>
      <c r="D130" s="68"/>
      <c r="E130" s="69">
        <v>2</v>
      </c>
      <c r="F130" s="69">
        <v>1</v>
      </c>
      <c r="G130" s="69">
        <v>1</v>
      </c>
      <c r="H130" s="69">
        <v>2</v>
      </c>
      <c r="I130" s="69">
        <v>1</v>
      </c>
      <c r="J130" s="69">
        <v>2</v>
      </c>
      <c r="K130" s="70">
        <v>5</v>
      </c>
      <c r="L130" s="70">
        <v>5</v>
      </c>
      <c r="M130" s="70"/>
      <c r="N130" s="70"/>
      <c r="O130" s="70">
        <v>3</v>
      </c>
      <c r="P130" s="70">
        <v>9</v>
      </c>
      <c r="Q130" s="70"/>
      <c r="R130" s="70"/>
      <c r="S130" s="70"/>
      <c r="T130" s="70"/>
      <c r="U130" s="70">
        <v>6</v>
      </c>
      <c r="V130" s="70">
        <v>6</v>
      </c>
      <c r="W130" s="70">
        <v>5</v>
      </c>
      <c r="X130" s="70">
        <v>6</v>
      </c>
      <c r="Y130" s="70"/>
      <c r="Z130" s="71"/>
    </row>
    <row r="131" spans="1:26" s="64" customFormat="1" ht="22.5" customHeight="1" x14ac:dyDescent="0.2">
      <c r="A131" s="65">
        <v>110</v>
      </c>
      <c r="B131" s="72" t="s">
        <v>253</v>
      </c>
      <c r="C131" s="73" t="s">
        <v>254</v>
      </c>
      <c r="D131" s="68"/>
      <c r="E131" s="69">
        <v>1</v>
      </c>
      <c r="F131" s="69">
        <v>1</v>
      </c>
      <c r="G131" s="69">
        <v>1</v>
      </c>
      <c r="H131" s="69">
        <v>2</v>
      </c>
      <c r="I131" s="69">
        <v>2</v>
      </c>
      <c r="J131" s="69">
        <v>0</v>
      </c>
      <c r="K131" s="70">
        <v>5</v>
      </c>
      <c r="L131" s="70">
        <v>4</v>
      </c>
      <c r="M131" s="70"/>
      <c r="N131" s="70"/>
      <c r="O131" s="70">
        <v>2</v>
      </c>
      <c r="P131" s="70">
        <v>9</v>
      </c>
      <c r="Q131" s="70"/>
      <c r="R131" s="70"/>
      <c r="S131" s="70">
        <v>4</v>
      </c>
      <c r="T131" s="70">
        <v>8</v>
      </c>
      <c r="U131" s="70">
        <v>6</v>
      </c>
      <c r="V131" s="70">
        <v>5</v>
      </c>
      <c r="W131" s="70">
        <v>5</v>
      </c>
      <c r="X131" s="70">
        <v>5</v>
      </c>
      <c r="Y131" s="70"/>
      <c r="Z131" s="71"/>
    </row>
    <row r="132" spans="1:26" s="64" customFormat="1" ht="22.5" customHeight="1" x14ac:dyDescent="0.2">
      <c r="A132" s="65">
        <v>111</v>
      </c>
      <c r="B132" s="72" t="s">
        <v>255</v>
      </c>
      <c r="C132" s="73" t="s">
        <v>256</v>
      </c>
      <c r="D132" s="68"/>
      <c r="E132" s="69">
        <v>2</v>
      </c>
      <c r="F132" s="69">
        <v>0</v>
      </c>
      <c r="G132" s="69">
        <v>1</v>
      </c>
      <c r="H132" s="69">
        <v>2</v>
      </c>
      <c r="I132" s="69">
        <v>0</v>
      </c>
      <c r="J132" s="69">
        <v>0</v>
      </c>
      <c r="K132" s="70"/>
      <c r="L132" s="70"/>
      <c r="M132" s="70">
        <v>5</v>
      </c>
      <c r="N132" s="70">
        <v>3</v>
      </c>
      <c r="O132" s="70">
        <v>2</v>
      </c>
      <c r="P132" s="70">
        <v>5</v>
      </c>
      <c r="Q132" s="70"/>
      <c r="R132" s="70"/>
      <c r="S132" s="70"/>
      <c r="T132" s="70"/>
      <c r="U132" s="70">
        <v>5</v>
      </c>
      <c r="V132" s="70">
        <v>5</v>
      </c>
      <c r="W132" s="70">
        <v>0</v>
      </c>
      <c r="X132" s="70">
        <v>5</v>
      </c>
      <c r="Y132" s="70"/>
      <c r="Z132" s="71"/>
    </row>
    <row r="133" spans="1:26" s="64" customFormat="1" ht="22.5" customHeight="1" x14ac:dyDescent="0.2">
      <c r="A133" s="65">
        <v>112</v>
      </c>
      <c r="B133" s="72" t="s">
        <v>257</v>
      </c>
      <c r="C133" s="73" t="s">
        <v>258</v>
      </c>
      <c r="D133" s="68"/>
      <c r="E133" s="69">
        <v>0</v>
      </c>
      <c r="F133" s="69">
        <v>0</v>
      </c>
      <c r="G133" s="69">
        <v>0</v>
      </c>
      <c r="H133" s="69">
        <v>2</v>
      </c>
      <c r="I133" s="69"/>
      <c r="J133" s="69">
        <v>0</v>
      </c>
      <c r="K133" s="70"/>
      <c r="L133" s="70"/>
      <c r="M133" s="70">
        <v>4</v>
      </c>
      <c r="N133" s="70">
        <v>2</v>
      </c>
      <c r="O133" s="70">
        <v>2</v>
      </c>
      <c r="P133" s="70">
        <v>9</v>
      </c>
      <c r="Q133" s="70"/>
      <c r="R133" s="70"/>
      <c r="S133" s="70">
        <v>2</v>
      </c>
      <c r="T133" s="70">
        <v>4</v>
      </c>
      <c r="U133" s="70">
        <v>3</v>
      </c>
      <c r="V133" s="70">
        <v>2</v>
      </c>
      <c r="W133" s="70"/>
      <c r="X133" s="70"/>
      <c r="Y133" s="70">
        <v>0</v>
      </c>
      <c r="Z133" s="71">
        <v>3</v>
      </c>
    </row>
    <row r="134" spans="1:26" s="64" customFormat="1" ht="22.5" customHeight="1" x14ac:dyDescent="0.2">
      <c r="A134" s="65">
        <v>113</v>
      </c>
      <c r="B134" s="72" t="s">
        <v>259</v>
      </c>
      <c r="C134" s="73" t="s">
        <v>260</v>
      </c>
      <c r="D134" s="68"/>
      <c r="E134" s="69">
        <v>1</v>
      </c>
      <c r="F134" s="69">
        <v>0</v>
      </c>
      <c r="G134" s="69">
        <v>1</v>
      </c>
      <c r="H134" s="69">
        <v>0</v>
      </c>
      <c r="I134" s="69">
        <v>0</v>
      </c>
      <c r="J134" s="69">
        <v>0</v>
      </c>
      <c r="K134" s="70"/>
      <c r="L134" s="70"/>
      <c r="M134" s="70">
        <v>1</v>
      </c>
      <c r="N134" s="70">
        <v>1</v>
      </c>
      <c r="O134" s="70"/>
      <c r="P134" s="70"/>
      <c r="Q134" s="70">
        <v>1</v>
      </c>
      <c r="R134" s="70"/>
      <c r="S134" s="70">
        <v>2</v>
      </c>
      <c r="T134" s="70">
        <v>4</v>
      </c>
      <c r="U134" s="70"/>
      <c r="V134" s="70"/>
      <c r="W134" s="70">
        <v>5</v>
      </c>
      <c r="X134" s="70">
        <v>6</v>
      </c>
      <c r="Y134" s="70"/>
      <c r="Z134" s="71"/>
    </row>
    <row r="135" spans="1:26" s="64" customFormat="1" ht="22.5" customHeight="1" x14ac:dyDescent="0.2">
      <c r="A135" s="65">
        <v>114</v>
      </c>
      <c r="B135" s="72" t="s">
        <v>261</v>
      </c>
      <c r="C135" s="73" t="s">
        <v>262</v>
      </c>
      <c r="D135" s="68"/>
      <c r="E135" s="69">
        <v>1</v>
      </c>
      <c r="F135" s="69">
        <v>0</v>
      </c>
      <c r="G135" s="69">
        <v>2</v>
      </c>
      <c r="H135" s="69">
        <v>2</v>
      </c>
      <c r="I135" s="69">
        <v>0</v>
      </c>
      <c r="J135" s="69">
        <v>2</v>
      </c>
      <c r="K135" s="70">
        <v>4</v>
      </c>
      <c r="L135" s="70">
        <v>5</v>
      </c>
      <c r="M135" s="70"/>
      <c r="N135" s="70"/>
      <c r="O135" s="70">
        <v>2</v>
      </c>
      <c r="P135" s="70">
        <v>8</v>
      </c>
      <c r="Q135" s="70"/>
      <c r="R135" s="70"/>
      <c r="S135" s="70">
        <v>4</v>
      </c>
      <c r="T135" s="70">
        <v>6</v>
      </c>
      <c r="U135" s="70"/>
      <c r="V135" s="70"/>
      <c r="W135" s="70">
        <v>5</v>
      </c>
      <c r="X135" s="70">
        <v>6</v>
      </c>
      <c r="Y135" s="70"/>
      <c r="Z135" s="71"/>
    </row>
    <row r="136" spans="1:26" s="64" customFormat="1" ht="22.5" customHeight="1" x14ac:dyDescent="0.2">
      <c r="A136" s="65">
        <v>115</v>
      </c>
      <c r="B136" s="72" t="s">
        <v>263</v>
      </c>
      <c r="C136" s="73" t="s">
        <v>264</v>
      </c>
      <c r="D136" s="68"/>
      <c r="E136" s="69">
        <v>1</v>
      </c>
      <c r="F136" s="69">
        <v>2</v>
      </c>
      <c r="G136" s="69">
        <v>1</v>
      </c>
      <c r="H136" s="69">
        <v>2</v>
      </c>
      <c r="I136" s="69">
        <v>0</v>
      </c>
      <c r="J136" s="69">
        <v>2</v>
      </c>
      <c r="K136" s="70">
        <v>3</v>
      </c>
      <c r="L136" s="70">
        <v>5</v>
      </c>
      <c r="M136" s="70"/>
      <c r="N136" s="70"/>
      <c r="O136" s="70">
        <v>2</v>
      </c>
      <c r="P136" s="70">
        <v>8</v>
      </c>
      <c r="Q136" s="70"/>
      <c r="R136" s="70"/>
      <c r="S136" s="70">
        <v>4</v>
      </c>
      <c r="T136" s="70">
        <v>7</v>
      </c>
      <c r="U136" s="70"/>
      <c r="V136" s="70"/>
      <c r="W136" s="70">
        <v>1</v>
      </c>
      <c r="X136" s="70">
        <v>6</v>
      </c>
      <c r="Y136" s="70">
        <v>5</v>
      </c>
      <c r="Z136" s="71">
        <v>5</v>
      </c>
    </row>
    <row r="137" spans="1:26" s="64" customFormat="1" ht="22.5" customHeight="1" x14ac:dyDescent="0.2">
      <c r="A137" s="65">
        <v>116</v>
      </c>
      <c r="B137" s="72" t="s">
        <v>265</v>
      </c>
      <c r="C137" s="73" t="s">
        <v>266</v>
      </c>
      <c r="D137" s="68"/>
      <c r="E137" s="69">
        <v>2</v>
      </c>
      <c r="F137" s="69">
        <v>2</v>
      </c>
      <c r="G137" s="69">
        <v>1</v>
      </c>
      <c r="H137" s="69">
        <v>2</v>
      </c>
      <c r="I137" s="69">
        <v>2</v>
      </c>
      <c r="J137" s="69">
        <v>2</v>
      </c>
      <c r="K137" s="70">
        <v>6</v>
      </c>
      <c r="L137" s="70">
        <v>6</v>
      </c>
      <c r="M137" s="70"/>
      <c r="N137" s="70"/>
      <c r="O137" s="70">
        <v>2</v>
      </c>
      <c r="P137" s="70">
        <v>9</v>
      </c>
      <c r="Q137" s="70"/>
      <c r="R137" s="70"/>
      <c r="S137" s="70"/>
      <c r="T137" s="70"/>
      <c r="U137" s="70">
        <v>6</v>
      </c>
      <c r="V137" s="70">
        <v>6</v>
      </c>
      <c r="W137" s="70">
        <v>5</v>
      </c>
      <c r="X137" s="70">
        <v>7</v>
      </c>
      <c r="Y137" s="70"/>
      <c r="Z137" s="71"/>
    </row>
    <row r="138" spans="1:26" s="64" customFormat="1" ht="22.5" customHeight="1" x14ac:dyDescent="0.2">
      <c r="A138" s="65">
        <v>117</v>
      </c>
      <c r="B138" s="72" t="s">
        <v>267</v>
      </c>
      <c r="C138" s="73" t="s">
        <v>268</v>
      </c>
      <c r="D138" s="68"/>
      <c r="E138" s="69">
        <v>2</v>
      </c>
      <c r="F138" s="69">
        <v>0</v>
      </c>
      <c r="G138" s="69">
        <v>1</v>
      </c>
      <c r="H138" s="69">
        <v>0</v>
      </c>
      <c r="I138" s="69">
        <v>0</v>
      </c>
      <c r="J138" s="69">
        <v>0</v>
      </c>
      <c r="K138" s="70">
        <v>4</v>
      </c>
      <c r="L138" s="70">
        <v>4</v>
      </c>
      <c r="M138" s="70"/>
      <c r="N138" s="70"/>
      <c r="O138" s="70">
        <v>2</v>
      </c>
      <c r="P138" s="70">
        <v>7</v>
      </c>
      <c r="Q138" s="70"/>
      <c r="R138" s="70"/>
      <c r="S138" s="70">
        <v>2</v>
      </c>
      <c r="T138" s="70">
        <v>6</v>
      </c>
      <c r="U138" s="70"/>
      <c r="V138" s="70"/>
      <c r="W138" s="70">
        <v>5</v>
      </c>
      <c r="X138" s="70">
        <v>6</v>
      </c>
      <c r="Y138" s="70"/>
      <c r="Z138" s="71"/>
    </row>
    <row r="139" spans="1:26" s="64" customFormat="1" ht="22.5" customHeight="1" x14ac:dyDescent="0.2">
      <c r="A139" s="65">
        <v>118</v>
      </c>
      <c r="B139" s="72" t="s">
        <v>269</v>
      </c>
      <c r="C139" s="73" t="s">
        <v>270</v>
      </c>
      <c r="D139" s="68"/>
      <c r="E139" s="69">
        <v>2</v>
      </c>
      <c r="F139" s="69">
        <v>0</v>
      </c>
      <c r="G139" s="69">
        <v>1</v>
      </c>
      <c r="H139" s="69">
        <v>2</v>
      </c>
      <c r="I139" s="69">
        <v>0</v>
      </c>
      <c r="J139" s="69"/>
      <c r="K139" s="70">
        <v>1</v>
      </c>
      <c r="L139" s="70"/>
      <c r="M139" s="70"/>
      <c r="N139" s="70"/>
      <c r="O139" s="70">
        <v>2</v>
      </c>
      <c r="P139" s="70">
        <v>2</v>
      </c>
      <c r="Q139" s="70"/>
      <c r="R139" s="70"/>
      <c r="S139" s="70">
        <v>3</v>
      </c>
      <c r="T139" s="70">
        <v>3</v>
      </c>
      <c r="U139" s="70"/>
      <c r="V139" s="70"/>
      <c r="W139" s="70"/>
      <c r="X139" s="70"/>
      <c r="Y139" s="70">
        <v>0</v>
      </c>
      <c r="Z139" s="71">
        <v>0</v>
      </c>
    </row>
    <row r="140" spans="1:26" s="64" customFormat="1" ht="22.5" customHeight="1" x14ac:dyDescent="0.2">
      <c r="A140" s="65">
        <v>119</v>
      </c>
      <c r="B140" s="72" t="s">
        <v>271</v>
      </c>
      <c r="C140" s="73" t="s">
        <v>272</v>
      </c>
      <c r="D140" s="68"/>
      <c r="E140" s="69">
        <v>2</v>
      </c>
      <c r="F140" s="69">
        <v>2</v>
      </c>
      <c r="G140" s="69">
        <v>1</v>
      </c>
      <c r="H140" s="69">
        <v>2</v>
      </c>
      <c r="I140" s="69">
        <v>0</v>
      </c>
      <c r="J140" s="69">
        <v>2</v>
      </c>
      <c r="K140" s="70">
        <v>6</v>
      </c>
      <c r="L140" s="70">
        <v>6</v>
      </c>
      <c r="M140" s="70"/>
      <c r="N140" s="70"/>
      <c r="O140" s="70">
        <v>2</v>
      </c>
      <c r="P140" s="70">
        <v>9</v>
      </c>
      <c r="Q140" s="70"/>
      <c r="R140" s="70"/>
      <c r="S140" s="70">
        <v>4</v>
      </c>
      <c r="T140" s="70">
        <v>8</v>
      </c>
      <c r="U140" s="70"/>
      <c r="V140" s="70"/>
      <c r="W140" s="70">
        <v>4</v>
      </c>
      <c r="X140" s="70">
        <v>6</v>
      </c>
      <c r="Y140" s="70">
        <v>3</v>
      </c>
      <c r="Z140" s="71">
        <v>1</v>
      </c>
    </row>
    <row r="141" spans="1:26" s="64" customFormat="1" ht="22.5" customHeight="1" x14ac:dyDescent="0.2">
      <c r="A141" s="65">
        <v>120</v>
      </c>
      <c r="B141" s="72" t="s">
        <v>273</v>
      </c>
      <c r="C141" s="73" t="s">
        <v>274</v>
      </c>
      <c r="D141" s="68"/>
      <c r="E141" s="69">
        <v>1</v>
      </c>
      <c r="F141" s="69">
        <v>0</v>
      </c>
      <c r="G141" s="69">
        <v>1</v>
      </c>
      <c r="H141" s="69">
        <v>2</v>
      </c>
      <c r="I141" s="69">
        <v>0</v>
      </c>
      <c r="J141" s="69">
        <v>0</v>
      </c>
      <c r="K141" s="70">
        <v>4</v>
      </c>
      <c r="L141" s="70">
        <v>6</v>
      </c>
      <c r="M141" s="70"/>
      <c r="N141" s="70"/>
      <c r="O141" s="70">
        <v>2</v>
      </c>
      <c r="P141" s="70">
        <v>8</v>
      </c>
      <c r="Q141" s="70"/>
      <c r="R141" s="70"/>
      <c r="S141" s="70">
        <v>4</v>
      </c>
      <c r="T141" s="70">
        <v>7</v>
      </c>
      <c r="U141" s="70"/>
      <c r="V141" s="70"/>
      <c r="W141" s="70">
        <v>0</v>
      </c>
      <c r="X141" s="70">
        <v>5</v>
      </c>
      <c r="Y141" s="70"/>
      <c r="Z141" s="71"/>
    </row>
    <row r="142" spans="1:26" s="64" customFormat="1" ht="22.5" customHeight="1" x14ac:dyDescent="0.2">
      <c r="A142" s="65">
        <v>121</v>
      </c>
      <c r="B142" s="72" t="s">
        <v>275</v>
      </c>
      <c r="C142" s="73" t="s">
        <v>276</v>
      </c>
      <c r="D142" s="68"/>
      <c r="E142" s="69">
        <v>2</v>
      </c>
      <c r="F142" s="69">
        <v>2</v>
      </c>
      <c r="G142" s="69">
        <v>0</v>
      </c>
      <c r="H142" s="69">
        <v>2</v>
      </c>
      <c r="I142" s="69">
        <v>2</v>
      </c>
      <c r="J142" s="69">
        <v>1</v>
      </c>
      <c r="K142" s="70"/>
      <c r="L142" s="70"/>
      <c r="M142" s="70">
        <v>5</v>
      </c>
      <c r="N142" s="70">
        <v>6</v>
      </c>
      <c r="O142" s="70">
        <v>1</v>
      </c>
      <c r="P142" s="70">
        <v>5</v>
      </c>
      <c r="Q142" s="70">
        <v>6</v>
      </c>
      <c r="R142" s="70">
        <v>3</v>
      </c>
      <c r="S142" s="70"/>
      <c r="T142" s="70"/>
      <c r="U142" s="70">
        <v>6</v>
      </c>
      <c r="V142" s="70">
        <v>6</v>
      </c>
      <c r="W142" s="70"/>
      <c r="X142" s="70"/>
      <c r="Y142" s="70">
        <v>6</v>
      </c>
      <c r="Z142" s="71">
        <v>5</v>
      </c>
    </row>
    <row r="143" spans="1:26" s="64" customFormat="1" ht="22.5" customHeight="1" x14ac:dyDescent="0.2">
      <c r="A143" s="65">
        <v>122</v>
      </c>
      <c r="B143" s="72" t="s">
        <v>277</v>
      </c>
      <c r="C143" s="73" t="s">
        <v>278</v>
      </c>
      <c r="D143" s="68"/>
      <c r="E143" s="69">
        <v>1</v>
      </c>
      <c r="F143" s="69">
        <v>0</v>
      </c>
      <c r="G143" s="69">
        <v>0</v>
      </c>
      <c r="H143" s="69">
        <v>0</v>
      </c>
      <c r="I143" s="69">
        <v>0</v>
      </c>
      <c r="J143" s="69">
        <v>0</v>
      </c>
      <c r="K143" s="70">
        <v>3</v>
      </c>
      <c r="L143" s="70">
        <v>3</v>
      </c>
      <c r="M143" s="70"/>
      <c r="N143" s="70"/>
      <c r="O143" s="70">
        <v>2</v>
      </c>
      <c r="P143" s="70">
        <v>3</v>
      </c>
      <c r="Q143" s="70"/>
      <c r="R143" s="70"/>
      <c r="S143" s="70">
        <v>4</v>
      </c>
      <c r="T143" s="70">
        <v>7</v>
      </c>
      <c r="U143" s="70"/>
      <c r="V143" s="70"/>
      <c r="W143" s="70"/>
      <c r="X143" s="70"/>
      <c r="Y143" s="70">
        <v>5</v>
      </c>
      <c r="Z143" s="71">
        <v>1</v>
      </c>
    </row>
    <row r="144" spans="1:26" s="64" customFormat="1" ht="22.5" customHeight="1" x14ac:dyDescent="0.2">
      <c r="A144" s="65">
        <v>123</v>
      </c>
      <c r="B144" s="72" t="s">
        <v>279</v>
      </c>
      <c r="C144" s="73" t="s">
        <v>280</v>
      </c>
      <c r="D144" s="68"/>
      <c r="E144" s="69">
        <v>2</v>
      </c>
      <c r="F144" s="69">
        <v>0</v>
      </c>
      <c r="G144" s="69">
        <v>1</v>
      </c>
      <c r="H144" s="69">
        <v>0</v>
      </c>
      <c r="I144" s="69">
        <v>2</v>
      </c>
      <c r="J144" s="69">
        <v>1</v>
      </c>
      <c r="K144" s="70">
        <v>5</v>
      </c>
      <c r="L144" s="70">
        <v>2</v>
      </c>
      <c r="M144" s="70"/>
      <c r="N144" s="70"/>
      <c r="O144" s="70">
        <v>2</v>
      </c>
      <c r="P144" s="70">
        <v>9</v>
      </c>
      <c r="Q144" s="70"/>
      <c r="R144" s="70"/>
      <c r="S144" s="70">
        <v>4</v>
      </c>
      <c r="T144" s="70">
        <v>8</v>
      </c>
      <c r="U144" s="70"/>
      <c r="V144" s="70"/>
      <c r="W144" s="70"/>
      <c r="X144" s="70"/>
      <c r="Y144" s="70">
        <v>5</v>
      </c>
      <c r="Z144" s="71">
        <v>0</v>
      </c>
    </row>
    <row r="145" spans="1:26" s="64" customFormat="1" ht="22.5" customHeight="1" x14ac:dyDescent="0.2">
      <c r="A145" s="65">
        <v>124</v>
      </c>
      <c r="B145" s="72" t="s">
        <v>281</v>
      </c>
      <c r="C145" s="73" t="s">
        <v>282</v>
      </c>
      <c r="D145" s="68"/>
      <c r="E145" s="69">
        <v>2</v>
      </c>
      <c r="F145" s="69">
        <v>1</v>
      </c>
      <c r="G145" s="69">
        <v>1</v>
      </c>
      <c r="H145" s="69">
        <v>2</v>
      </c>
      <c r="I145" s="69">
        <v>2</v>
      </c>
      <c r="J145" s="69">
        <v>2</v>
      </c>
      <c r="K145" s="70">
        <v>6</v>
      </c>
      <c r="L145" s="70">
        <v>6</v>
      </c>
      <c r="M145" s="70"/>
      <c r="N145" s="70"/>
      <c r="O145" s="70">
        <v>1</v>
      </c>
      <c r="P145" s="70">
        <v>9</v>
      </c>
      <c r="Q145" s="70"/>
      <c r="R145" s="70"/>
      <c r="S145" s="70">
        <v>4</v>
      </c>
      <c r="T145" s="70">
        <v>8</v>
      </c>
      <c r="U145" s="70"/>
      <c r="V145" s="70"/>
      <c r="W145" s="70"/>
      <c r="X145" s="70"/>
      <c r="Y145" s="70">
        <v>6</v>
      </c>
      <c r="Z145" s="71">
        <v>6</v>
      </c>
    </row>
    <row r="146" spans="1:26" s="64" customFormat="1" ht="22.5" customHeight="1" x14ac:dyDescent="0.2">
      <c r="A146" s="65">
        <v>125</v>
      </c>
      <c r="B146" s="72" t="s">
        <v>283</v>
      </c>
      <c r="C146" s="73" t="s">
        <v>284</v>
      </c>
      <c r="D146" s="68"/>
      <c r="E146" s="69">
        <v>1</v>
      </c>
      <c r="F146" s="69">
        <v>2</v>
      </c>
      <c r="G146" s="69">
        <v>1</v>
      </c>
      <c r="H146" s="69">
        <v>2</v>
      </c>
      <c r="I146" s="69">
        <v>0</v>
      </c>
      <c r="J146" s="69">
        <v>2</v>
      </c>
      <c r="K146" s="70">
        <v>4</v>
      </c>
      <c r="L146" s="70">
        <v>5</v>
      </c>
      <c r="M146" s="70"/>
      <c r="N146" s="70"/>
      <c r="O146" s="70">
        <v>3</v>
      </c>
      <c r="P146" s="70">
        <v>9</v>
      </c>
      <c r="Q146" s="70"/>
      <c r="R146" s="70"/>
      <c r="S146" s="70">
        <v>4</v>
      </c>
      <c r="T146" s="70">
        <v>8</v>
      </c>
      <c r="U146" s="70"/>
      <c r="V146" s="70"/>
      <c r="W146" s="70">
        <v>5</v>
      </c>
      <c r="X146" s="70">
        <v>7</v>
      </c>
      <c r="Y146" s="70"/>
      <c r="Z146" s="71"/>
    </row>
    <row r="147" spans="1:26" s="64" customFormat="1" ht="22.5" customHeight="1" x14ac:dyDescent="0.2">
      <c r="A147" s="65">
        <v>126</v>
      </c>
      <c r="B147" s="72" t="s">
        <v>285</v>
      </c>
      <c r="C147" s="73" t="s">
        <v>286</v>
      </c>
      <c r="D147" s="68"/>
      <c r="E147" s="69">
        <v>2</v>
      </c>
      <c r="F147" s="69">
        <v>0</v>
      </c>
      <c r="G147" s="69">
        <v>1</v>
      </c>
      <c r="H147" s="69">
        <v>2</v>
      </c>
      <c r="I147" s="69">
        <v>1</v>
      </c>
      <c r="J147" s="69">
        <v>1</v>
      </c>
      <c r="K147" s="70">
        <v>5</v>
      </c>
      <c r="L147" s="70">
        <v>5</v>
      </c>
      <c r="M147" s="70">
        <v>5</v>
      </c>
      <c r="N147" s="70">
        <v>5</v>
      </c>
      <c r="O147" s="70">
        <v>3</v>
      </c>
      <c r="P147" s="70">
        <v>9</v>
      </c>
      <c r="Q147" s="70"/>
      <c r="R147" s="70"/>
      <c r="S147" s="70">
        <v>4</v>
      </c>
      <c r="T147" s="70">
        <v>7</v>
      </c>
      <c r="U147" s="70"/>
      <c r="V147" s="70"/>
      <c r="W147" s="70">
        <v>4</v>
      </c>
      <c r="X147" s="70">
        <v>6</v>
      </c>
      <c r="Y147" s="70">
        <v>4</v>
      </c>
      <c r="Z147" s="71">
        <v>4</v>
      </c>
    </row>
    <row r="148" spans="1:26" s="64" customFormat="1" ht="22.5" customHeight="1" x14ac:dyDescent="0.2">
      <c r="A148" s="65">
        <v>127</v>
      </c>
      <c r="B148" s="72" t="s">
        <v>287</v>
      </c>
      <c r="C148" s="73" t="s">
        <v>288</v>
      </c>
      <c r="D148" s="68"/>
      <c r="E148" s="69">
        <v>2</v>
      </c>
      <c r="F148" s="69">
        <v>2</v>
      </c>
      <c r="G148" s="69">
        <v>2</v>
      </c>
      <c r="H148" s="69">
        <v>2</v>
      </c>
      <c r="I148" s="69">
        <v>2</v>
      </c>
      <c r="J148" s="69">
        <v>2</v>
      </c>
      <c r="K148" s="70">
        <v>5</v>
      </c>
      <c r="L148" s="70">
        <v>6</v>
      </c>
      <c r="M148" s="70"/>
      <c r="N148" s="70"/>
      <c r="O148" s="70">
        <v>2</v>
      </c>
      <c r="P148" s="70">
        <v>9</v>
      </c>
      <c r="Q148" s="70"/>
      <c r="R148" s="70"/>
      <c r="S148" s="70">
        <v>4</v>
      </c>
      <c r="T148" s="70">
        <v>7</v>
      </c>
      <c r="U148" s="70"/>
      <c r="V148" s="70"/>
      <c r="W148" s="70">
        <v>5</v>
      </c>
      <c r="X148" s="70">
        <v>7</v>
      </c>
      <c r="Y148" s="70">
        <v>6</v>
      </c>
      <c r="Z148" s="71">
        <v>5</v>
      </c>
    </row>
    <row r="149" spans="1:26" s="64" customFormat="1" ht="22.5" customHeight="1" x14ac:dyDescent="0.2">
      <c r="A149" s="65">
        <v>128</v>
      </c>
      <c r="B149" s="72" t="s">
        <v>289</v>
      </c>
      <c r="C149" s="73" t="s">
        <v>290</v>
      </c>
      <c r="D149" s="68"/>
      <c r="E149" s="69">
        <v>2</v>
      </c>
      <c r="F149" s="69">
        <v>1</v>
      </c>
      <c r="G149" s="69">
        <v>1</v>
      </c>
      <c r="H149" s="69">
        <v>2</v>
      </c>
      <c r="I149" s="69">
        <v>2</v>
      </c>
      <c r="J149" s="69">
        <v>2</v>
      </c>
      <c r="K149" s="70">
        <v>6</v>
      </c>
      <c r="L149" s="70">
        <v>5</v>
      </c>
      <c r="M149" s="70"/>
      <c r="N149" s="70"/>
      <c r="O149" s="70">
        <v>2</v>
      </c>
      <c r="P149" s="70">
        <v>9</v>
      </c>
      <c r="Q149" s="70"/>
      <c r="R149" s="70"/>
      <c r="S149" s="70"/>
      <c r="T149" s="70"/>
      <c r="U149" s="70">
        <v>6</v>
      </c>
      <c r="V149" s="70">
        <v>6</v>
      </c>
      <c r="W149" s="70">
        <v>4</v>
      </c>
      <c r="X149" s="70">
        <v>6</v>
      </c>
      <c r="Y149" s="70">
        <v>4</v>
      </c>
      <c r="Z149" s="71">
        <v>4</v>
      </c>
    </row>
    <row r="150" spans="1:26" s="64" customFormat="1" ht="22.5" customHeight="1" x14ac:dyDescent="0.2">
      <c r="A150" s="65">
        <v>129</v>
      </c>
      <c r="B150" s="72" t="s">
        <v>291</v>
      </c>
      <c r="C150" s="73" t="s">
        <v>292</v>
      </c>
      <c r="D150" s="68"/>
      <c r="E150" s="69">
        <v>2</v>
      </c>
      <c r="F150" s="69">
        <v>2</v>
      </c>
      <c r="G150" s="69">
        <v>2</v>
      </c>
      <c r="H150" s="69">
        <v>2</v>
      </c>
      <c r="I150" s="69">
        <v>2</v>
      </c>
      <c r="J150" s="69">
        <v>2</v>
      </c>
      <c r="K150" s="70">
        <v>6</v>
      </c>
      <c r="L150" s="70">
        <v>5</v>
      </c>
      <c r="M150" s="70"/>
      <c r="N150" s="70"/>
      <c r="O150" s="70">
        <v>3</v>
      </c>
      <c r="P150" s="70">
        <v>6</v>
      </c>
      <c r="Q150" s="70"/>
      <c r="R150" s="70"/>
      <c r="S150" s="70"/>
      <c r="T150" s="70"/>
      <c r="U150" s="70">
        <v>6</v>
      </c>
      <c r="V150" s="70">
        <v>6</v>
      </c>
      <c r="W150" s="70">
        <v>5</v>
      </c>
      <c r="X150" s="70">
        <v>7</v>
      </c>
      <c r="Y150" s="70"/>
      <c r="Z150" s="71"/>
    </row>
    <row r="151" spans="1:26" s="64" customFormat="1" ht="22.5" customHeight="1" x14ac:dyDescent="0.2">
      <c r="A151" s="65">
        <v>130</v>
      </c>
      <c r="B151" s="72" t="s">
        <v>293</v>
      </c>
      <c r="C151" s="73" t="s">
        <v>294</v>
      </c>
      <c r="D151" s="68"/>
      <c r="E151" s="69">
        <v>1</v>
      </c>
      <c r="F151" s="69">
        <v>1</v>
      </c>
      <c r="G151" s="69">
        <v>2</v>
      </c>
      <c r="H151" s="69">
        <v>2</v>
      </c>
      <c r="I151" s="69">
        <v>2</v>
      </c>
      <c r="J151" s="69"/>
      <c r="K151" s="70"/>
      <c r="L151" s="70"/>
      <c r="M151" s="70">
        <v>5</v>
      </c>
      <c r="N151" s="70">
        <v>1</v>
      </c>
      <c r="O151" s="70">
        <v>3</v>
      </c>
      <c r="P151" s="70">
        <v>8</v>
      </c>
      <c r="Q151" s="70"/>
      <c r="R151" s="70"/>
      <c r="S151" s="70">
        <v>4</v>
      </c>
      <c r="T151" s="70">
        <v>7</v>
      </c>
      <c r="U151" s="70"/>
      <c r="V151" s="70"/>
      <c r="W151" s="70">
        <v>5</v>
      </c>
      <c r="X151" s="70">
        <v>1</v>
      </c>
      <c r="Y151" s="70"/>
      <c r="Z151" s="71"/>
    </row>
    <row r="152" spans="1:26" s="64" customFormat="1" ht="22.5" customHeight="1" x14ac:dyDescent="0.2">
      <c r="A152" s="65">
        <v>131</v>
      </c>
      <c r="B152" s="72" t="s">
        <v>295</v>
      </c>
      <c r="C152" s="73" t="s">
        <v>296</v>
      </c>
      <c r="D152" s="68"/>
      <c r="E152" s="69">
        <v>2</v>
      </c>
      <c r="F152" s="69">
        <v>0</v>
      </c>
      <c r="G152" s="69">
        <v>1</v>
      </c>
      <c r="H152" s="69">
        <v>2</v>
      </c>
      <c r="I152" s="69">
        <v>1</v>
      </c>
      <c r="J152" s="69">
        <v>2</v>
      </c>
      <c r="K152" s="70">
        <v>5</v>
      </c>
      <c r="L152" s="70">
        <v>5</v>
      </c>
      <c r="M152" s="70"/>
      <c r="N152" s="70"/>
      <c r="O152" s="70">
        <v>2</v>
      </c>
      <c r="P152" s="70">
        <v>8</v>
      </c>
      <c r="Q152" s="70"/>
      <c r="R152" s="70"/>
      <c r="S152" s="70">
        <v>3</v>
      </c>
      <c r="T152" s="70">
        <v>4</v>
      </c>
      <c r="U152" s="70">
        <v>4</v>
      </c>
      <c r="V152" s="70">
        <v>4</v>
      </c>
      <c r="W152" s="70"/>
      <c r="X152" s="70">
        <v>4</v>
      </c>
      <c r="Y152" s="70">
        <v>5</v>
      </c>
      <c r="Z152" s="71">
        <v>5</v>
      </c>
    </row>
    <row r="153" spans="1:26" s="64" customFormat="1" ht="22.5" customHeight="1" x14ac:dyDescent="0.2">
      <c r="A153" s="65">
        <v>132</v>
      </c>
      <c r="B153" s="72" t="s">
        <v>297</v>
      </c>
      <c r="C153" s="73" t="s">
        <v>298</v>
      </c>
      <c r="D153" s="68"/>
      <c r="E153" s="69">
        <v>2</v>
      </c>
      <c r="F153" s="69">
        <v>2</v>
      </c>
      <c r="G153" s="69">
        <v>2</v>
      </c>
      <c r="H153" s="69">
        <v>2</v>
      </c>
      <c r="I153" s="69">
        <v>2</v>
      </c>
      <c r="J153" s="69">
        <v>1</v>
      </c>
      <c r="K153" s="70">
        <v>6</v>
      </c>
      <c r="L153" s="70">
        <v>5</v>
      </c>
      <c r="M153" s="70"/>
      <c r="N153" s="70"/>
      <c r="O153" s="70">
        <v>3</v>
      </c>
      <c r="P153" s="70">
        <v>7</v>
      </c>
      <c r="Q153" s="70"/>
      <c r="R153" s="70"/>
      <c r="S153" s="70"/>
      <c r="T153" s="70"/>
      <c r="U153" s="70">
        <v>6</v>
      </c>
      <c r="V153" s="70">
        <v>6</v>
      </c>
      <c r="W153" s="70">
        <v>5</v>
      </c>
      <c r="X153" s="70">
        <v>6</v>
      </c>
      <c r="Y153" s="70"/>
      <c r="Z153" s="71"/>
    </row>
    <row r="154" spans="1:26" s="64" customFormat="1" ht="22.5" customHeight="1" x14ac:dyDescent="0.2">
      <c r="A154" s="65">
        <v>133</v>
      </c>
      <c r="B154" s="72" t="s">
        <v>299</v>
      </c>
      <c r="C154" s="73" t="s">
        <v>300</v>
      </c>
      <c r="D154" s="68"/>
      <c r="E154" s="69">
        <v>2</v>
      </c>
      <c r="F154" s="69">
        <v>0</v>
      </c>
      <c r="G154" s="69"/>
      <c r="H154" s="69">
        <v>2</v>
      </c>
      <c r="I154" s="69">
        <v>2</v>
      </c>
      <c r="J154" s="69">
        <v>2</v>
      </c>
      <c r="K154" s="70">
        <v>5</v>
      </c>
      <c r="L154" s="70">
        <v>6</v>
      </c>
      <c r="M154" s="70"/>
      <c r="N154" s="70"/>
      <c r="O154" s="70"/>
      <c r="P154" s="70">
        <v>9</v>
      </c>
      <c r="Q154" s="70"/>
      <c r="R154" s="70"/>
      <c r="S154" s="70"/>
      <c r="T154" s="70"/>
      <c r="U154" s="70">
        <v>6</v>
      </c>
      <c r="V154" s="70">
        <v>5</v>
      </c>
      <c r="W154" s="70">
        <v>5</v>
      </c>
      <c r="X154" s="70">
        <v>6</v>
      </c>
      <c r="Y154" s="70"/>
      <c r="Z154" s="71"/>
    </row>
    <row r="155" spans="1:26" s="64" customFormat="1" ht="22.5" customHeight="1" x14ac:dyDescent="0.2">
      <c r="A155" s="65">
        <v>134</v>
      </c>
      <c r="B155" s="72" t="s">
        <v>301</v>
      </c>
      <c r="C155" s="73" t="s">
        <v>302</v>
      </c>
      <c r="D155" s="68"/>
      <c r="E155" s="69">
        <v>0</v>
      </c>
      <c r="F155" s="69">
        <v>2</v>
      </c>
      <c r="G155" s="69">
        <v>1</v>
      </c>
      <c r="H155" s="69">
        <v>2</v>
      </c>
      <c r="I155" s="69">
        <v>2</v>
      </c>
      <c r="J155" s="69">
        <v>2</v>
      </c>
      <c r="K155" s="70">
        <v>5</v>
      </c>
      <c r="L155" s="70">
        <v>6</v>
      </c>
      <c r="M155" s="70"/>
      <c r="N155" s="70"/>
      <c r="O155" s="70">
        <v>2</v>
      </c>
      <c r="P155" s="70">
        <v>9</v>
      </c>
      <c r="Q155" s="70"/>
      <c r="R155" s="70"/>
      <c r="S155" s="70">
        <v>4</v>
      </c>
      <c r="T155" s="70">
        <v>8</v>
      </c>
      <c r="U155" s="70"/>
      <c r="V155" s="70"/>
      <c r="W155" s="70"/>
      <c r="X155" s="70"/>
      <c r="Y155" s="70">
        <v>6</v>
      </c>
      <c r="Z155" s="71">
        <v>5</v>
      </c>
    </row>
    <row r="156" spans="1:26" s="64" customFormat="1" ht="22.5" customHeight="1" x14ac:dyDescent="0.2">
      <c r="A156" s="65">
        <v>135</v>
      </c>
      <c r="B156" s="72" t="s">
        <v>303</v>
      </c>
      <c r="C156" s="73" t="s">
        <v>304</v>
      </c>
      <c r="D156" s="68"/>
      <c r="E156" s="69">
        <v>2</v>
      </c>
      <c r="F156" s="69">
        <v>2</v>
      </c>
      <c r="G156" s="69">
        <v>2</v>
      </c>
      <c r="H156" s="69">
        <v>2</v>
      </c>
      <c r="I156" s="69">
        <v>2</v>
      </c>
      <c r="J156" s="69">
        <v>0</v>
      </c>
      <c r="K156" s="70">
        <v>5</v>
      </c>
      <c r="L156" s="70">
        <v>6</v>
      </c>
      <c r="M156" s="70"/>
      <c r="N156" s="70"/>
      <c r="O156" s="70">
        <v>2</v>
      </c>
      <c r="P156" s="70">
        <v>9</v>
      </c>
      <c r="Q156" s="70"/>
      <c r="R156" s="70"/>
      <c r="S156" s="70"/>
      <c r="T156" s="70"/>
      <c r="U156" s="70">
        <v>6</v>
      </c>
      <c r="V156" s="70">
        <v>6</v>
      </c>
      <c r="W156" s="70"/>
      <c r="X156" s="70"/>
      <c r="Y156" s="70">
        <v>6</v>
      </c>
      <c r="Z156" s="71">
        <v>5</v>
      </c>
    </row>
    <row r="157" spans="1:26" s="64" customFormat="1" ht="22.5" customHeight="1" x14ac:dyDescent="0.2">
      <c r="A157" s="65">
        <v>136</v>
      </c>
      <c r="B157" s="72" t="s">
        <v>305</v>
      </c>
      <c r="C157" s="73" t="s">
        <v>306</v>
      </c>
      <c r="D157" s="68"/>
      <c r="E157" s="69">
        <v>1</v>
      </c>
      <c r="F157" s="69">
        <v>0</v>
      </c>
      <c r="G157" s="69">
        <v>0</v>
      </c>
      <c r="H157" s="69">
        <v>2</v>
      </c>
      <c r="I157" s="69">
        <v>2</v>
      </c>
      <c r="J157" s="69">
        <v>1</v>
      </c>
      <c r="K157" s="70"/>
      <c r="L157" s="70"/>
      <c r="M157" s="70">
        <v>5</v>
      </c>
      <c r="N157" s="70">
        <v>4</v>
      </c>
      <c r="O157" s="70">
        <v>2</v>
      </c>
      <c r="P157" s="70">
        <v>6</v>
      </c>
      <c r="Q157" s="70"/>
      <c r="R157" s="70"/>
      <c r="S157" s="70">
        <v>4</v>
      </c>
      <c r="T157" s="70">
        <v>7</v>
      </c>
      <c r="U157" s="70">
        <v>6</v>
      </c>
      <c r="V157" s="70">
        <v>0</v>
      </c>
      <c r="W157" s="70"/>
      <c r="X157" s="70"/>
      <c r="Y157" s="70">
        <v>6</v>
      </c>
      <c r="Z157" s="71">
        <v>5</v>
      </c>
    </row>
    <row r="158" spans="1:26" s="64" customFormat="1" ht="22.5" customHeight="1" x14ac:dyDescent="0.2">
      <c r="A158" s="65">
        <v>137</v>
      </c>
      <c r="B158" s="72" t="s">
        <v>307</v>
      </c>
      <c r="C158" s="73" t="s">
        <v>308</v>
      </c>
      <c r="D158" s="68"/>
      <c r="E158" s="69">
        <v>1</v>
      </c>
      <c r="F158" s="69">
        <v>2</v>
      </c>
      <c r="G158" s="69">
        <v>2</v>
      </c>
      <c r="H158" s="69">
        <v>2</v>
      </c>
      <c r="I158" s="69">
        <v>1</v>
      </c>
      <c r="J158" s="69"/>
      <c r="K158" s="70">
        <v>4</v>
      </c>
      <c r="L158" s="70">
        <v>5</v>
      </c>
      <c r="M158" s="70">
        <v>2</v>
      </c>
      <c r="N158" s="70">
        <v>3</v>
      </c>
      <c r="O158" s="70">
        <v>3</v>
      </c>
      <c r="P158" s="70">
        <v>9</v>
      </c>
      <c r="Q158" s="70"/>
      <c r="R158" s="70"/>
      <c r="S158" s="70">
        <v>4</v>
      </c>
      <c r="T158" s="70">
        <v>8</v>
      </c>
      <c r="U158" s="70">
        <v>6</v>
      </c>
      <c r="V158" s="70">
        <v>6</v>
      </c>
      <c r="W158" s="70">
        <v>0</v>
      </c>
      <c r="X158" s="70">
        <v>2</v>
      </c>
      <c r="Y158" s="70">
        <v>6</v>
      </c>
      <c r="Z158" s="71">
        <v>6</v>
      </c>
    </row>
    <row r="159" spans="1:26" s="64" customFormat="1" ht="22.5" customHeight="1" x14ac:dyDescent="0.2">
      <c r="A159" s="65">
        <v>138</v>
      </c>
      <c r="B159" s="72" t="s">
        <v>309</v>
      </c>
      <c r="C159" s="73" t="s">
        <v>310</v>
      </c>
      <c r="D159" s="68"/>
      <c r="E159" s="69">
        <v>1</v>
      </c>
      <c r="F159" s="69">
        <v>0</v>
      </c>
      <c r="G159" s="69">
        <v>1</v>
      </c>
      <c r="H159" s="69">
        <v>0</v>
      </c>
      <c r="I159" s="69">
        <v>0</v>
      </c>
      <c r="J159" s="69">
        <v>0</v>
      </c>
      <c r="K159" s="70"/>
      <c r="L159" s="70"/>
      <c r="M159" s="70">
        <v>1</v>
      </c>
      <c r="N159" s="70">
        <v>1</v>
      </c>
      <c r="O159" s="70"/>
      <c r="P159" s="70"/>
      <c r="Q159" s="70">
        <v>1</v>
      </c>
      <c r="R159" s="70"/>
      <c r="S159" s="70">
        <v>2</v>
      </c>
      <c r="T159" s="70">
        <v>4</v>
      </c>
      <c r="U159" s="70"/>
      <c r="V159" s="70"/>
      <c r="W159" s="70">
        <v>5</v>
      </c>
      <c r="X159" s="70">
        <v>6</v>
      </c>
      <c r="Y159" s="70"/>
      <c r="Z159" s="71"/>
    </row>
    <row r="160" spans="1:26" s="64" customFormat="1" ht="22.5" customHeight="1" x14ac:dyDescent="0.2">
      <c r="A160" s="65">
        <v>139</v>
      </c>
      <c r="B160" s="72" t="s">
        <v>311</v>
      </c>
      <c r="C160" s="73" t="s">
        <v>312</v>
      </c>
      <c r="D160" s="68"/>
      <c r="E160" s="69">
        <v>1</v>
      </c>
      <c r="F160" s="69">
        <v>0</v>
      </c>
      <c r="G160" s="69">
        <v>2</v>
      </c>
      <c r="H160" s="69">
        <v>2</v>
      </c>
      <c r="I160" s="69">
        <v>0</v>
      </c>
      <c r="J160" s="69">
        <v>2</v>
      </c>
      <c r="K160" s="70">
        <v>4</v>
      </c>
      <c r="L160" s="70">
        <v>5</v>
      </c>
      <c r="M160" s="70"/>
      <c r="N160" s="70"/>
      <c r="O160" s="70">
        <v>2</v>
      </c>
      <c r="P160" s="70">
        <v>8</v>
      </c>
      <c r="Q160" s="70"/>
      <c r="R160" s="70"/>
      <c r="S160" s="70">
        <v>4</v>
      </c>
      <c r="T160" s="70">
        <v>6</v>
      </c>
      <c r="U160" s="70"/>
      <c r="V160" s="70"/>
      <c r="W160" s="70">
        <v>5</v>
      </c>
      <c r="X160" s="70">
        <v>6</v>
      </c>
      <c r="Y160" s="70"/>
      <c r="Z160" s="71"/>
    </row>
    <row r="161" spans="1:26" s="64" customFormat="1" ht="22.5" customHeight="1" x14ac:dyDescent="0.2">
      <c r="A161" s="65">
        <v>140</v>
      </c>
      <c r="B161" s="72" t="s">
        <v>313</v>
      </c>
      <c r="C161" s="73" t="s">
        <v>314</v>
      </c>
      <c r="D161" s="68"/>
      <c r="E161" s="69">
        <v>1</v>
      </c>
      <c r="F161" s="69">
        <v>2</v>
      </c>
      <c r="G161" s="69">
        <v>1</v>
      </c>
      <c r="H161" s="69">
        <v>2</v>
      </c>
      <c r="I161" s="69">
        <v>0</v>
      </c>
      <c r="J161" s="69">
        <v>2</v>
      </c>
      <c r="K161" s="70">
        <v>3</v>
      </c>
      <c r="L161" s="70">
        <v>5</v>
      </c>
      <c r="M161" s="70"/>
      <c r="N161" s="70"/>
      <c r="O161" s="70">
        <v>2</v>
      </c>
      <c r="P161" s="70">
        <v>8</v>
      </c>
      <c r="Q161" s="70"/>
      <c r="R161" s="70"/>
      <c r="S161" s="70">
        <v>4</v>
      </c>
      <c r="T161" s="70">
        <v>7</v>
      </c>
      <c r="U161" s="70"/>
      <c r="V161" s="70"/>
      <c r="W161" s="70">
        <v>1</v>
      </c>
      <c r="X161" s="70">
        <v>6</v>
      </c>
      <c r="Y161" s="70">
        <v>5</v>
      </c>
      <c r="Z161" s="71">
        <v>5</v>
      </c>
    </row>
    <row r="162" spans="1:26" s="64" customFormat="1" ht="22.5" customHeight="1" x14ac:dyDescent="0.2">
      <c r="A162" s="65">
        <v>141</v>
      </c>
      <c r="B162" s="72" t="s">
        <v>315</v>
      </c>
      <c r="C162" s="73" t="s">
        <v>316</v>
      </c>
      <c r="D162" s="68"/>
      <c r="E162" s="69">
        <v>2</v>
      </c>
      <c r="F162" s="69">
        <v>2</v>
      </c>
      <c r="G162" s="69">
        <v>1</v>
      </c>
      <c r="H162" s="69">
        <v>2</v>
      </c>
      <c r="I162" s="69">
        <v>2</v>
      </c>
      <c r="J162" s="69">
        <v>2</v>
      </c>
      <c r="K162" s="70">
        <v>6</v>
      </c>
      <c r="L162" s="70">
        <v>6</v>
      </c>
      <c r="M162" s="70"/>
      <c r="N162" s="70"/>
      <c r="O162" s="70">
        <v>2</v>
      </c>
      <c r="P162" s="70">
        <v>9</v>
      </c>
      <c r="Q162" s="70"/>
      <c r="R162" s="70"/>
      <c r="S162" s="70"/>
      <c r="T162" s="70"/>
      <c r="U162" s="70">
        <v>6</v>
      </c>
      <c r="V162" s="70">
        <v>6</v>
      </c>
      <c r="W162" s="70">
        <v>5</v>
      </c>
      <c r="X162" s="70">
        <v>7</v>
      </c>
      <c r="Y162" s="70"/>
      <c r="Z162" s="71"/>
    </row>
    <row r="163" spans="1:26" s="64" customFormat="1" ht="22.5" customHeight="1" x14ac:dyDescent="0.2">
      <c r="A163" s="65">
        <v>142</v>
      </c>
      <c r="B163" s="72" t="s">
        <v>317</v>
      </c>
      <c r="C163" s="73" t="s">
        <v>318</v>
      </c>
      <c r="D163" s="68"/>
      <c r="E163" s="69">
        <v>2</v>
      </c>
      <c r="F163" s="69">
        <v>0</v>
      </c>
      <c r="G163" s="69">
        <v>1</v>
      </c>
      <c r="H163" s="69">
        <v>0</v>
      </c>
      <c r="I163" s="69">
        <v>0</v>
      </c>
      <c r="J163" s="69">
        <v>0</v>
      </c>
      <c r="K163" s="70">
        <v>4</v>
      </c>
      <c r="L163" s="70">
        <v>4</v>
      </c>
      <c r="M163" s="70"/>
      <c r="N163" s="70"/>
      <c r="O163" s="70">
        <v>2</v>
      </c>
      <c r="P163" s="70">
        <v>7</v>
      </c>
      <c r="Q163" s="70"/>
      <c r="R163" s="70"/>
      <c r="S163" s="70">
        <v>2</v>
      </c>
      <c r="T163" s="70">
        <v>6</v>
      </c>
      <c r="U163" s="70"/>
      <c r="V163" s="70"/>
      <c r="W163" s="70">
        <v>5</v>
      </c>
      <c r="X163" s="70">
        <v>6</v>
      </c>
      <c r="Y163" s="70"/>
      <c r="Z163" s="71"/>
    </row>
    <row r="164" spans="1:26" s="64" customFormat="1" ht="22.5" customHeight="1" x14ac:dyDescent="0.2">
      <c r="A164" s="65">
        <v>143</v>
      </c>
      <c r="B164" s="72" t="s">
        <v>319</v>
      </c>
      <c r="C164" s="73" t="s">
        <v>320</v>
      </c>
      <c r="D164" s="68"/>
      <c r="E164" s="69">
        <v>2</v>
      </c>
      <c r="F164" s="69">
        <v>0</v>
      </c>
      <c r="G164" s="69">
        <v>1</v>
      </c>
      <c r="H164" s="69">
        <v>2</v>
      </c>
      <c r="I164" s="69">
        <v>0</v>
      </c>
      <c r="J164" s="69"/>
      <c r="K164" s="70">
        <v>1</v>
      </c>
      <c r="L164" s="70"/>
      <c r="M164" s="70"/>
      <c r="N164" s="70"/>
      <c r="O164" s="70">
        <v>2</v>
      </c>
      <c r="P164" s="70">
        <v>2</v>
      </c>
      <c r="Q164" s="70"/>
      <c r="R164" s="70"/>
      <c r="S164" s="70">
        <v>3</v>
      </c>
      <c r="T164" s="70">
        <v>3</v>
      </c>
      <c r="U164" s="70"/>
      <c r="V164" s="70"/>
      <c r="W164" s="70"/>
      <c r="X164" s="70"/>
      <c r="Y164" s="70">
        <v>0</v>
      </c>
      <c r="Z164" s="71">
        <v>0</v>
      </c>
    </row>
    <row r="165" spans="1:26" s="64" customFormat="1" ht="22.5" customHeight="1" thickBot="1" x14ac:dyDescent="0.25">
      <c r="A165" s="65">
        <v>144</v>
      </c>
      <c r="B165" s="78" t="s">
        <v>321</v>
      </c>
      <c r="C165" s="79" t="s">
        <v>322</v>
      </c>
      <c r="D165" s="68"/>
      <c r="E165" s="69">
        <v>2</v>
      </c>
      <c r="F165" s="69">
        <v>2</v>
      </c>
      <c r="G165" s="69">
        <v>1</v>
      </c>
      <c r="H165" s="69">
        <v>2</v>
      </c>
      <c r="I165" s="69">
        <v>0</v>
      </c>
      <c r="J165" s="69">
        <v>2</v>
      </c>
      <c r="K165" s="70">
        <v>6</v>
      </c>
      <c r="L165" s="70">
        <v>6</v>
      </c>
      <c r="M165" s="70"/>
      <c r="N165" s="70"/>
      <c r="O165" s="70">
        <v>2</v>
      </c>
      <c r="P165" s="70">
        <v>9</v>
      </c>
      <c r="Q165" s="70"/>
      <c r="R165" s="70"/>
      <c r="S165" s="70">
        <v>4</v>
      </c>
      <c r="T165" s="70">
        <v>8</v>
      </c>
      <c r="U165" s="70"/>
      <c r="V165" s="70"/>
      <c r="W165" s="70">
        <v>4</v>
      </c>
      <c r="X165" s="70">
        <v>6</v>
      </c>
      <c r="Y165" s="70">
        <v>3</v>
      </c>
      <c r="Z165" s="71">
        <v>1</v>
      </c>
    </row>
    <row r="166" spans="1:26" ht="15.75" x14ac:dyDescent="0.2">
      <c r="A166" s="80"/>
      <c r="B166" s="81"/>
      <c r="C166" s="82"/>
      <c r="D166" s="83"/>
      <c r="E166" s="84"/>
      <c r="F166" s="84"/>
      <c r="G166" s="84"/>
      <c r="H166" s="84"/>
      <c r="I166" s="84"/>
      <c r="J166" s="84"/>
      <c r="K166" s="85"/>
      <c r="L166" s="86"/>
      <c r="M166" s="87"/>
      <c r="N166" s="87"/>
      <c r="O166" s="88"/>
      <c r="P166" s="89"/>
      <c r="Q166" s="90"/>
      <c r="R166" s="90"/>
      <c r="S166" s="89"/>
      <c r="T166" s="89"/>
      <c r="U166" s="91"/>
      <c r="V166" s="90"/>
      <c r="W166" s="89"/>
      <c r="X166" s="89"/>
      <c r="Y166" s="90"/>
      <c r="Z166" s="92"/>
    </row>
    <row r="167" spans="1:26" ht="16.5" thickBot="1" x14ac:dyDescent="0.25">
      <c r="A167" s="93"/>
      <c r="B167" s="94"/>
      <c r="C167" s="95"/>
      <c r="D167" s="96"/>
      <c r="E167" s="97"/>
      <c r="F167" s="97"/>
      <c r="G167" s="97"/>
      <c r="H167" s="97"/>
      <c r="I167" s="97"/>
      <c r="J167" s="98"/>
      <c r="K167" s="99"/>
      <c r="L167" s="100"/>
      <c r="M167" s="100"/>
      <c r="N167" s="101"/>
      <c r="O167" s="102"/>
      <c r="P167" s="103"/>
      <c r="Q167" s="103"/>
      <c r="R167" s="103"/>
      <c r="S167" s="103"/>
      <c r="T167" s="103"/>
      <c r="U167" s="102"/>
      <c r="V167" s="103"/>
      <c r="W167" s="103"/>
      <c r="X167" s="103"/>
      <c r="Y167" s="103"/>
      <c r="Z167" s="104"/>
    </row>
    <row r="168" spans="1:26" s="111" customFormat="1" ht="29.25" thickBot="1" x14ac:dyDescent="0.3">
      <c r="A168" s="105"/>
      <c r="B168" s="106"/>
      <c r="C168" s="107"/>
      <c r="D168" s="108"/>
      <c r="E168" s="109" t="s">
        <v>27</v>
      </c>
      <c r="F168" s="109" t="s">
        <v>28</v>
      </c>
      <c r="G168" s="109" t="s">
        <v>29</v>
      </c>
      <c r="H168" s="109" t="s">
        <v>30</v>
      </c>
      <c r="I168" s="109" t="s">
        <v>31</v>
      </c>
      <c r="J168" s="109" t="s">
        <v>32</v>
      </c>
      <c r="K168" s="109" t="s">
        <v>323</v>
      </c>
      <c r="L168" s="109" t="s">
        <v>324</v>
      </c>
      <c r="M168" s="109" t="s">
        <v>325</v>
      </c>
      <c r="N168" s="109" t="s">
        <v>326</v>
      </c>
      <c r="O168" s="109" t="s">
        <v>327</v>
      </c>
      <c r="P168" s="109" t="s">
        <v>328</v>
      </c>
      <c r="Q168" s="109" t="s">
        <v>329</v>
      </c>
      <c r="R168" s="109" t="s">
        <v>330</v>
      </c>
      <c r="S168" s="109" t="s">
        <v>331</v>
      </c>
      <c r="T168" s="109" t="s">
        <v>332</v>
      </c>
      <c r="U168" s="109" t="s">
        <v>333</v>
      </c>
      <c r="V168" s="109" t="s">
        <v>334</v>
      </c>
      <c r="W168" s="109" t="s">
        <v>335</v>
      </c>
      <c r="X168" s="109" t="s">
        <v>336</v>
      </c>
      <c r="Y168" s="109" t="s">
        <v>337</v>
      </c>
      <c r="Z168" s="110" t="s">
        <v>338</v>
      </c>
    </row>
    <row r="169" spans="1:26" s="117" customFormat="1" ht="30.75" customHeight="1" x14ac:dyDescent="0.25">
      <c r="A169" s="112" t="s">
        <v>339</v>
      </c>
      <c r="B169" s="113"/>
      <c r="C169" s="114"/>
      <c r="D169" s="115"/>
      <c r="E169" s="115">
        <f t="shared" ref="E169:Z169" si="0">IF(COUNT(E22:E165)&gt;0,AVERAGE(E22:E165),0)</f>
        <v>1.6549295774647887</v>
      </c>
      <c r="F169" s="115">
        <f t="shared" si="0"/>
        <v>1.1347517730496455</v>
      </c>
      <c r="G169" s="115">
        <f t="shared" si="0"/>
        <v>0.8928571428571429</v>
      </c>
      <c r="H169" s="115">
        <f t="shared" si="0"/>
        <v>1.7552447552447552</v>
      </c>
      <c r="I169" s="115">
        <f t="shared" si="0"/>
        <v>1.0071942446043165</v>
      </c>
      <c r="J169" s="115">
        <f t="shared" si="0"/>
        <v>1.0296296296296297</v>
      </c>
      <c r="K169" s="115">
        <f t="shared" si="0"/>
        <v>4.2129629629629628</v>
      </c>
      <c r="L169" s="115">
        <f t="shared" si="0"/>
        <v>4.6380952380952385</v>
      </c>
      <c r="M169" s="115">
        <f t="shared" si="0"/>
        <v>4.3174603174603172</v>
      </c>
      <c r="N169" s="115">
        <f t="shared" si="0"/>
        <v>2.8448275862068964</v>
      </c>
      <c r="O169" s="115">
        <f t="shared" si="0"/>
        <v>1.9565217391304348</v>
      </c>
      <c r="P169" s="115">
        <f t="shared" si="0"/>
        <v>7.7</v>
      </c>
      <c r="Q169" s="115">
        <f t="shared" si="0"/>
        <v>3.4</v>
      </c>
      <c r="R169" s="115">
        <f t="shared" si="0"/>
        <v>3</v>
      </c>
      <c r="S169" s="115">
        <f t="shared" si="0"/>
        <v>3.4954128440366974</v>
      </c>
      <c r="T169" s="115">
        <f t="shared" si="0"/>
        <v>6.3761467889908259</v>
      </c>
      <c r="U169" s="115">
        <f t="shared" si="0"/>
        <v>5.1449275362318838</v>
      </c>
      <c r="V169" s="115">
        <f t="shared" si="0"/>
        <v>4.63768115942029</v>
      </c>
      <c r="W169" s="115">
        <f t="shared" si="0"/>
        <v>3.9340659340659339</v>
      </c>
      <c r="X169" s="115">
        <f t="shared" si="0"/>
        <v>5.3152173913043477</v>
      </c>
      <c r="Y169" s="115">
        <f t="shared" si="0"/>
        <v>4.4487179487179489</v>
      </c>
      <c r="Z169" s="116">
        <f t="shared" si="0"/>
        <v>3.8974358974358974</v>
      </c>
    </row>
    <row r="170" spans="1:26" s="111" customFormat="1" ht="30.75" customHeight="1" x14ac:dyDescent="0.25">
      <c r="A170" s="118" t="s">
        <v>340</v>
      </c>
      <c r="B170" s="119"/>
      <c r="C170" s="120"/>
      <c r="D170" s="121"/>
      <c r="E170" s="121">
        <f t="shared" ref="E170:Z170" si="1">COUNT(E22:E165)</f>
        <v>142</v>
      </c>
      <c r="F170" s="121">
        <f t="shared" si="1"/>
        <v>141</v>
      </c>
      <c r="G170" s="121">
        <f t="shared" si="1"/>
        <v>140</v>
      </c>
      <c r="H170" s="121">
        <f t="shared" si="1"/>
        <v>143</v>
      </c>
      <c r="I170" s="121">
        <f t="shared" si="1"/>
        <v>139</v>
      </c>
      <c r="J170" s="121">
        <f t="shared" si="1"/>
        <v>135</v>
      </c>
      <c r="K170" s="121">
        <f t="shared" si="1"/>
        <v>108</v>
      </c>
      <c r="L170" s="121">
        <f t="shared" si="1"/>
        <v>105</v>
      </c>
      <c r="M170" s="121">
        <f t="shared" si="1"/>
        <v>63</v>
      </c>
      <c r="N170" s="121">
        <f t="shared" si="1"/>
        <v>58</v>
      </c>
      <c r="O170" s="121">
        <f t="shared" si="1"/>
        <v>138</v>
      </c>
      <c r="P170" s="121">
        <f t="shared" si="1"/>
        <v>140</v>
      </c>
      <c r="Q170" s="121">
        <f t="shared" si="1"/>
        <v>5</v>
      </c>
      <c r="R170" s="121">
        <f t="shared" si="1"/>
        <v>2</v>
      </c>
      <c r="S170" s="121">
        <f t="shared" si="1"/>
        <v>109</v>
      </c>
      <c r="T170" s="121">
        <f t="shared" si="1"/>
        <v>109</v>
      </c>
      <c r="U170" s="121">
        <f t="shared" si="1"/>
        <v>69</v>
      </c>
      <c r="V170" s="121">
        <f t="shared" si="1"/>
        <v>69</v>
      </c>
      <c r="W170" s="121">
        <f t="shared" si="1"/>
        <v>91</v>
      </c>
      <c r="X170" s="121">
        <f t="shared" si="1"/>
        <v>92</v>
      </c>
      <c r="Y170" s="121">
        <f t="shared" si="1"/>
        <v>78</v>
      </c>
      <c r="Z170" s="122">
        <f t="shared" si="1"/>
        <v>78</v>
      </c>
    </row>
    <row r="171" spans="1:26" s="117" customFormat="1" ht="30.75" customHeight="1" x14ac:dyDescent="0.25">
      <c r="A171" s="123" t="s">
        <v>341</v>
      </c>
      <c r="B171" s="124"/>
      <c r="C171" s="125"/>
      <c r="D171" s="126"/>
      <c r="E171" s="126">
        <f t="shared" ref="E171:Z171" si="2">IF(E170&gt;0,(COUNTIF(E22:E165,"&gt;="&amp;E169)/E170)*100,0)</f>
        <v>73.239436619718319</v>
      </c>
      <c r="F171" s="126">
        <f t="shared" si="2"/>
        <v>48.226950354609926</v>
      </c>
      <c r="G171" s="126">
        <f t="shared" si="2"/>
        <v>67.857142857142861</v>
      </c>
      <c r="H171" s="126">
        <f t="shared" si="2"/>
        <v>86.013986013986013</v>
      </c>
      <c r="I171" s="126">
        <f t="shared" si="2"/>
        <v>41.726618705035975</v>
      </c>
      <c r="J171" s="126">
        <f t="shared" si="2"/>
        <v>45.925925925925924</v>
      </c>
      <c r="K171" s="126">
        <f t="shared" si="2"/>
        <v>45.370370370370374</v>
      </c>
      <c r="L171" s="126">
        <f t="shared" si="2"/>
        <v>66.666666666666657</v>
      </c>
      <c r="M171" s="126">
        <f t="shared" si="2"/>
        <v>63.492063492063487</v>
      </c>
      <c r="N171" s="126">
        <f t="shared" si="2"/>
        <v>50</v>
      </c>
      <c r="O171" s="126">
        <f t="shared" si="2"/>
        <v>81.884057971014485</v>
      </c>
      <c r="P171" s="126">
        <f t="shared" si="2"/>
        <v>73.571428571428584</v>
      </c>
      <c r="Q171" s="126">
        <f t="shared" si="2"/>
        <v>60</v>
      </c>
      <c r="R171" s="126">
        <f t="shared" si="2"/>
        <v>100</v>
      </c>
      <c r="S171" s="126">
        <f t="shared" si="2"/>
        <v>64.22018348623854</v>
      </c>
      <c r="T171" s="126">
        <f t="shared" si="2"/>
        <v>66.055045871559642</v>
      </c>
      <c r="U171" s="126">
        <f t="shared" si="2"/>
        <v>52.173913043478258</v>
      </c>
      <c r="V171" s="126">
        <f t="shared" si="2"/>
        <v>75.362318840579718</v>
      </c>
      <c r="W171" s="126">
        <f t="shared" si="2"/>
        <v>80.219780219780219</v>
      </c>
      <c r="X171" s="126">
        <f t="shared" si="2"/>
        <v>75</v>
      </c>
      <c r="Y171" s="126">
        <f t="shared" si="2"/>
        <v>64.102564102564102</v>
      </c>
      <c r="Z171" s="127">
        <f t="shared" si="2"/>
        <v>66.666666666666657</v>
      </c>
    </row>
    <row r="172" spans="1:26" ht="26.25" customHeight="1" thickBot="1" x14ac:dyDescent="0.25">
      <c r="A172" s="128" t="s">
        <v>342</v>
      </c>
      <c r="B172" s="129"/>
      <c r="C172" s="130"/>
      <c r="D172" s="131"/>
      <c r="E172" s="132">
        <f>E21</f>
        <v>2</v>
      </c>
      <c r="F172" s="132">
        <f>F21</f>
        <v>2</v>
      </c>
      <c r="G172" s="132">
        <f>G21</f>
        <v>2</v>
      </c>
      <c r="H172" s="132">
        <f>H21</f>
        <v>2</v>
      </c>
      <c r="I172" s="132">
        <f>I21</f>
        <v>2</v>
      </c>
      <c r="J172" s="132">
        <v>2</v>
      </c>
      <c r="K172" s="132">
        <f t="shared" ref="K172:Z172" si="3">K21</f>
        <v>6</v>
      </c>
      <c r="L172" s="132">
        <f t="shared" si="3"/>
        <v>6</v>
      </c>
      <c r="M172" s="132">
        <f t="shared" si="3"/>
        <v>5</v>
      </c>
      <c r="N172" s="132">
        <f t="shared" si="3"/>
        <v>7</v>
      </c>
      <c r="O172" s="132">
        <f t="shared" si="3"/>
        <v>3</v>
      </c>
      <c r="P172" s="132">
        <f t="shared" si="3"/>
        <v>9</v>
      </c>
      <c r="Q172" s="132">
        <f t="shared" si="3"/>
        <v>6</v>
      </c>
      <c r="R172" s="132">
        <f t="shared" si="3"/>
        <v>6</v>
      </c>
      <c r="S172" s="132">
        <f t="shared" si="3"/>
        <v>4</v>
      </c>
      <c r="T172" s="132">
        <f t="shared" si="3"/>
        <v>8</v>
      </c>
      <c r="U172" s="132">
        <f t="shared" si="3"/>
        <v>6</v>
      </c>
      <c r="V172" s="132">
        <f t="shared" si="3"/>
        <v>6</v>
      </c>
      <c r="W172" s="132">
        <f t="shared" si="3"/>
        <v>5</v>
      </c>
      <c r="X172" s="132">
        <f t="shared" si="3"/>
        <v>7</v>
      </c>
      <c r="Y172" s="132">
        <f t="shared" si="3"/>
        <v>6</v>
      </c>
      <c r="Z172" s="133">
        <f t="shared" si="3"/>
        <v>6</v>
      </c>
    </row>
    <row r="173" spans="1:26" s="134" customFormat="1" ht="32.25" customHeight="1" x14ac:dyDescent="0.2">
      <c r="D173" s="135" t="s">
        <v>343</v>
      </c>
      <c r="E173" s="136">
        <f>IF(E$20=1,E171,0)</f>
        <v>73.239436619718319</v>
      </c>
      <c r="F173" s="136">
        <f t="shared" ref="F173:Z173" si="4">IF(F$20=1,F171,0)</f>
        <v>48.226950354609926</v>
      </c>
      <c r="G173" s="136">
        <f t="shared" si="4"/>
        <v>0</v>
      </c>
      <c r="H173" s="136">
        <f t="shared" si="4"/>
        <v>0</v>
      </c>
      <c r="I173" s="136">
        <f t="shared" si="4"/>
        <v>0</v>
      </c>
      <c r="J173" s="136">
        <f t="shared" si="4"/>
        <v>0</v>
      </c>
      <c r="K173" s="136">
        <f t="shared" si="4"/>
        <v>45.370370370370374</v>
      </c>
      <c r="L173" s="136">
        <f t="shared" si="4"/>
        <v>66.666666666666657</v>
      </c>
      <c r="M173" s="136">
        <f t="shared" si="4"/>
        <v>0</v>
      </c>
      <c r="N173" s="136">
        <f t="shared" si="4"/>
        <v>0</v>
      </c>
      <c r="O173" s="136">
        <f t="shared" si="4"/>
        <v>0</v>
      </c>
      <c r="P173" s="136">
        <f t="shared" si="4"/>
        <v>0</v>
      </c>
      <c r="Q173" s="136">
        <f t="shared" si="4"/>
        <v>0</v>
      </c>
      <c r="R173" s="136">
        <f t="shared" si="4"/>
        <v>0</v>
      </c>
      <c r="S173" s="136">
        <f t="shared" si="4"/>
        <v>0</v>
      </c>
      <c r="T173" s="136">
        <f t="shared" si="4"/>
        <v>0</v>
      </c>
      <c r="U173" s="136">
        <f t="shared" si="4"/>
        <v>0</v>
      </c>
      <c r="V173" s="136">
        <f t="shared" si="4"/>
        <v>0</v>
      </c>
      <c r="W173" s="136">
        <f t="shared" si="4"/>
        <v>0</v>
      </c>
      <c r="X173" s="136">
        <f t="shared" si="4"/>
        <v>0</v>
      </c>
      <c r="Y173" s="136">
        <f t="shared" si="4"/>
        <v>0</v>
      </c>
      <c r="Z173" s="137">
        <f t="shared" si="4"/>
        <v>0</v>
      </c>
    </row>
    <row r="174" spans="1:26" s="134" customFormat="1" ht="32.25" customHeight="1" x14ac:dyDescent="0.2">
      <c r="D174" s="138" t="s">
        <v>344</v>
      </c>
      <c r="E174" s="139">
        <f>IF(E$20=2,E171,0)</f>
        <v>0</v>
      </c>
      <c r="F174" s="139">
        <f>IF(F$20=2,F171,0)</f>
        <v>0</v>
      </c>
      <c r="G174" s="139">
        <f t="shared" ref="G174:Z174" si="5">IF(G$20=2,G171,0)</f>
        <v>67.857142857142861</v>
      </c>
      <c r="H174" s="139">
        <f t="shared" si="5"/>
        <v>86.013986013986013</v>
      </c>
      <c r="I174" s="139">
        <f t="shared" si="5"/>
        <v>0</v>
      </c>
      <c r="J174" s="139">
        <f t="shared" si="5"/>
        <v>0</v>
      </c>
      <c r="K174" s="139">
        <f t="shared" si="5"/>
        <v>0</v>
      </c>
      <c r="L174" s="139">
        <f t="shared" si="5"/>
        <v>0</v>
      </c>
      <c r="M174" s="139">
        <f t="shared" si="5"/>
        <v>63.492063492063487</v>
      </c>
      <c r="N174" s="139">
        <f t="shared" si="5"/>
        <v>50</v>
      </c>
      <c r="O174" s="139">
        <f t="shared" si="5"/>
        <v>0</v>
      </c>
      <c r="P174" s="139">
        <f t="shared" si="5"/>
        <v>0</v>
      </c>
      <c r="Q174" s="139">
        <f t="shared" si="5"/>
        <v>0</v>
      </c>
      <c r="R174" s="139">
        <f t="shared" si="5"/>
        <v>0</v>
      </c>
      <c r="S174" s="139">
        <f t="shared" si="5"/>
        <v>0</v>
      </c>
      <c r="T174" s="139">
        <f t="shared" si="5"/>
        <v>0</v>
      </c>
      <c r="U174" s="139">
        <f t="shared" si="5"/>
        <v>0</v>
      </c>
      <c r="V174" s="139">
        <f t="shared" si="5"/>
        <v>0</v>
      </c>
      <c r="W174" s="139">
        <f t="shared" si="5"/>
        <v>0</v>
      </c>
      <c r="X174" s="139">
        <f t="shared" si="5"/>
        <v>0</v>
      </c>
      <c r="Y174" s="139">
        <f t="shared" si="5"/>
        <v>0</v>
      </c>
      <c r="Z174" s="140">
        <f t="shared" si="5"/>
        <v>0</v>
      </c>
    </row>
    <row r="175" spans="1:26" s="134" customFormat="1" ht="32.25" customHeight="1" x14ac:dyDescent="0.2">
      <c r="D175" s="138" t="s">
        <v>345</v>
      </c>
      <c r="E175" s="139">
        <f>IF(E$20=3,E171,0)</f>
        <v>0</v>
      </c>
      <c r="F175" s="139">
        <f t="shared" ref="F175:Z175" si="6">IF(F$20=3,F171,0)</f>
        <v>0</v>
      </c>
      <c r="G175" s="139">
        <f t="shared" si="6"/>
        <v>0</v>
      </c>
      <c r="H175" s="139">
        <f t="shared" si="6"/>
        <v>0</v>
      </c>
      <c r="I175" s="139">
        <f t="shared" si="6"/>
        <v>41.726618705035975</v>
      </c>
      <c r="J175" s="139">
        <f t="shared" si="6"/>
        <v>0</v>
      </c>
      <c r="K175" s="139">
        <f t="shared" si="6"/>
        <v>0</v>
      </c>
      <c r="L175" s="139">
        <f t="shared" si="6"/>
        <v>0</v>
      </c>
      <c r="M175" s="139">
        <f t="shared" si="6"/>
        <v>0</v>
      </c>
      <c r="N175" s="139">
        <f t="shared" si="6"/>
        <v>0</v>
      </c>
      <c r="O175" s="139">
        <f t="shared" si="6"/>
        <v>81.884057971014485</v>
      </c>
      <c r="P175" s="139">
        <f t="shared" si="6"/>
        <v>73.571428571428584</v>
      </c>
      <c r="Q175" s="139">
        <f t="shared" si="6"/>
        <v>0</v>
      </c>
      <c r="R175" s="139">
        <f t="shared" si="6"/>
        <v>0</v>
      </c>
      <c r="S175" s="139">
        <f t="shared" si="6"/>
        <v>0</v>
      </c>
      <c r="T175" s="139">
        <f t="shared" si="6"/>
        <v>0</v>
      </c>
      <c r="U175" s="139">
        <f t="shared" si="6"/>
        <v>0</v>
      </c>
      <c r="V175" s="139">
        <f t="shared" si="6"/>
        <v>0</v>
      </c>
      <c r="W175" s="139">
        <f t="shared" si="6"/>
        <v>0</v>
      </c>
      <c r="X175" s="139">
        <f t="shared" si="6"/>
        <v>0</v>
      </c>
      <c r="Y175" s="139">
        <f t="shared" si="6"/>
        <v>0</v>
      </c>
      <c r="Z175" s="140">
        <f t="shared" si="6"/>
        <v>0</v>
      </c>
    </row>
    <row r="176" spans="1:26" s="134" customFormat="1" ht="32.25" customHeight="1" x14ac:dyDescent="0.2">
      <c r="D176" s="138" t="s">
        <v>346</v>
      </c>
      <c r="E176" s="139">
        <f>IF(E$20=4,E171,0)</f>
        <v>0</v>
      </c>
      <c r="F176" s="139">
        <f t="shared" ref="F176:Z176" si="7">IF(F$20=4,F171,0)</f>
        <v>0</v>
      </c>
      <c r="G176" s="139">
        <f t="shared" si="7"/>
        <v>0</v>
      </c>
      <c r="H176" s="139">
        <f t="shared" si="7"/>
        <v>0</v>
      </c>
      <c r="I176" s="139">
        <f t="shared" si="7"/>
        <v>0</v>
      </c>
      <c r="J176" s="139">
        <f t="shared" si="7"/>
        <v>0</v>
      </c>
      <c r="K176" s="139">
        <f t="shared" si="7"/>
        <v>0</v>
      </c>
      <c r="L176" s="139">
        <f t="shared" si="7"/>
        <v>0</v>
      </c>
      <c r="M176" s="139">
        <f t="shared" si="7"/>
        <v>0</v>
      </c>
      <c r="N176" s="139">
        <f t="shared" si="7"/>
        <v>0</v>
      </c>
      <c r="O176" s="139">
        <f t="shared" si="7"/>
        <v>0</v>
      </c>
      <c r="P176" s="139">
        <f t="shared" si="7"/>
        <v>0</v>
      </c>
      <c r="Q176" s="139">
        <f t="shared" si="7"/>
        <v>60</v>
      </c>
      <c r="R176" s="139">
        <f t="shared" si="7"/>
        <v>100</v>
      </c>
      <c r="S176" s="139">
        <f t="shared" si="7"/>
        <v>0</v>
      </c>
      <c r="T176" s="139">
        <f t="shared" si="7"/>
        <v>0</v>
      </c>
      <c r="U176" s="139">
        <f t="shared" si="7"/>
        <v>0</v>
      </c>
      <c r="V176" s="139">
        <f t="shared" si="7"/>
        <v>0</v>
      </c>
      <c r="W176" s="139">
        <f t="shared" si="7"/>
        <v>0</v>
      </c>
      <c r="X176" s="139">
        <f t="shared" si="7"/>
        <v>0</v>
      </c>
      <c r="Y176" s="139">
        <f t="shared" si="7"/>
        <v>0</v>
      </c>
      <c r="Z176" s="140">
        <f t="shared" si="7"/>
        <v>0</v>
      </c>
    </row>
    <row r="177" spans="4:26" s="134" customFormat="1" ht="32.25" customHeight="1" x14ac:dyDescent="0.2">
      <c r="D177" s="138" t="s">
        <v>347</v>
      </c>
      <c r="E177" s="139">
        <f>IF(E$20=5,E171,0)</f>
        <v>0</v>
      </c>
      <c r="F177" s="139">
        <f t="shared" ref="F177:Z177" si="8">IF(F$20=5,F171,0)</f>
        <v>0</v>
      </c>
      <c r="G177" s="139">
        <f t="shared" si="8"/>
        <v>0</v>
      </c>
      <c r="H177" s="139">
        <f t="shared" si="8"/>
        <v>0</v>
      </c>
      <c r="I177" s="139">
        <f t="shared" si="8"/>
        <v>0</v>
      </c>
      <c r="J177" s="139">
        <f t="shared" si="8"/>
        <v>45.925925925925924</v>
      </c>
      <c r="K177" s="139">
        <f t="shared" si="8"/>
        <v>0</v>
      </c>
      <c r="L177" s="139">
        <f t="shared" si="8"/>
        <v>0</v>
      </c>
      <c r="M177" s="139">
        <f t="shared" si="8"/>
        <v>0</v>
      </c>
      <c r="N177" s="139">
        <f t="shared" si="8"/>
        <v>0</v>
      </c>
      <c r="O177" s="139">
        <f t="shared" si="8"/>
        <v>0</v>
      </c>
      <c r="P177" s="139">
        <f t="shared" si="8"/>
        <v>0</v>
      </c>
      <c r="Q177" s="139">
        <f t="shared" si="8"/>
        <v>0</v>
      </c>
      <c r="R177" s="139">
        <f t="shared" si="8"/>
        <v>0</v>
      </c>
      <c r="S177" s="139">
        <f t="shared" si="8"/>
        <v>64.22018348623854</v>
      </c>
      <c r="T177" s="139">
        <f t="shared" si="8"/>
        <v>66.055045871559642</v>
      </c>
      <c r="U177" s="139">
        <f t="shared" si="8"/>
        <v>52.173913043478258</v>
      </c>
      <c r="V177" s="139">
        <f t="shared" si="8"/>
        <v>75.362318840579718</v>
      </c>
      <c r="W177" s="139">
        <f t="shared" si="8"/>
        <v>0</v>
      </c>
      <c r="X177" s="139">
        <f>IF(X$20=5,X171,0)</f>
        <v>0</v>
      </c>
      <c r="Y177" s="139">
        <f t="shared" si="8"/>
        <v>0</v>
      </c>
      <c r="Z177" s="140">
        <f t="shared" si="8"/>
        <v>0</v>
      </c>
    </row>
    <row r="178" spans="4:26" s="134" customFormat="1" ht="32.25" customHeight="1" thickBot="1" x14ac:dyDescent="0.25">
      <c r="D178" s="141" t="s">
        <v>348</v>
      </c>
      <c r="E178" s="142">
        <f>IF(E$20=6,E171,0)</f>
        <v>0</v>
      </c>
      <c r="F178" s="142">
        <f t="shared" ref="F178:Z178" si="9">IF(F$20=6,F171,0)</f>
        <v>0</v>
      </c>
      <c r="G178" s="142">
        <f t="shared" si="9"/>
        <v>0</v>
      </c>
      <c r="H178" s="142">
        <f t="shared" si="9"/>
        <v>0</v>
      </c>
      <c r="I178" s="142">
        <f t="shared" si="9"/>
        <v>0</v>
      </c>
      <c r="J178" s="142">
        <f t="shared" si="9"/>
        <v>0</v>
      </c>
      <c r="K178" s="142">
        <f t="shared" si="9"/>
        <v>0</v>
      </c>
      <c r="L178" s="142">
        <f t="shared" si="9"/>
        <v>0</v>
      </c>
      <c r="M178" s="142">
        <f t="shared" si="9"/>
        <v>0</v>
      </c>
      <c r="N178" s="142">
        <f t="shared" si="9"/>
        <v>0</v>
      </c>
      <c r="O178" s="142">
        <f t="shared" si="9"/>
        <v>0</v>
      </c>
      <c r="P178" s="142">
        <f t="shared" si="9"/>
        <v>0</v>
      </c>
      <c r="Q178" s="142">
        <f t="shared" si="9"/>
        <v>0</v>
      </c>
      <c r="R178" s="142">
        <f t="shared" si="9"/>
        <v>0</v>
      </c>
      <c r="S178" s="142">
        <f t="shared" si="9"/>
        <v>0</v>
      </c>
      <c r="T178" s="142">
        <f t="shared" si="9"/>
        <v>0</v>
      </c>
      <c r="U178" s="142">
        <f t="shared" si="9"/>
        <v>0</v>
      </c>
      <c r="V178" s="142">
        <f t="shared" si="9"/>
        <v>0</v>
      </c>
      <c r="W178" s="142">
        <f t="shared" si="9"/>
        <v>80.219780219780219</v>
      </c>
      <c r="X178" s="142">
        <f t="shared" si="9"/>
        <v>75</v>
      </c>
      <c r="Y178" s="142">
        <f t="shared" si="9"/>
        <v>64.102564102564102</v>
      </c>
      <c r="Z178" s="143">
        <f t="shared" si="9"/>
        <v>66.666666666666657</v>
      </c>
    </row>
    <row r="179" spans="4:26" ht="66" hidden="1" customHeight="1" x14ac:dyDescent="0.2"/>
    <row r="180" spans="4:26" ht="45" hidden="1" customHeight="1" x14ac:dyDescent="0.2">
      <c r="E180" s="144">
        <f>ROUND(IF(E$20=1,E169,0),2)</f>
        <v>1.65</v>
      </c>
      <c r="F180" s="145">
        <f t="shared" ref="F180:Z180" si="10">IF(F$20=1,F169,0)</f>
        <v>1.1347517730496455</v>
      </c>
      <c r="G180" s="145">
        <f t="shared" si="10"/>
        <v>0</v>
      </c>
      <c r="H180" s="145">
        <f t="shared" si="10"/>
        <v>0</v>
      </c>
      <c r="I180" s="145">
        <f t="shared" si="10"/>
        <v>0</v>
      </c>
      <c r="J180" s="145">
        <f t="shared" si="10"/>
        <v>0</v>
      </c>
      <c r="K180" s="146">
        <f t="shared" si="10"/>
        <v>4.2129629629629628</v>
      </c>
      <c r="L180" s="146">
        <f t="shared" si="10"/>
        <v>4.6380952380952385</v>
      </c>
      <c r="M180" s="145">
        <f t="shared" si="10"/>
        <v>0</v>
      </c>
      <c r="N180" s="145">
        <f t="shared" si="10"/>
        <v>0</v>
      </c>
      <c r="O180" s="145">
        <f t="shared" si="10"/>
        <v>0</v>
      </c>
      <c r="P180" s="145">
        <f t="shared" si="10"/>
        <v>0</v>
      </c>
      <c r="Q180" s="145">
        <f t="shared" si="10"/>
        <v>0</v>
      </c>
      <c r="R180" s="145">
        <f t="shared" si="10"/>
        <v>0</v>
      </c>
      <c r="S180" s="145">
        <f t="shared" si="10"/>
        <v>0</v>
      </c>
      <c r="T180" s="145">
        <f t="shared" si="10"/>
        <v>0</v>
      </c>
      <c r="U180" s="145">
        <f t="shared" si="10"/>
        <v>0</v>
      </c>
      <c r="V180" s="145">
        <f t="shared" si="10"/>
        <v>0</v>
      </c>
      <c r="W180" s="145">
        <f t="shared" si="10"/>
        <v>0</v>
      </c>
      <c r="X180" s="145">
        <f t="shared" si="10"/>
        <v>0</v>
      </c>
      <c r="Y180" s="145">
        <f t="shared" si="10"/>
        <v>0</v>
      </c>
      <c r="Z180" s="145">
        <f t="shared" si="10"/>
        <v>0</v>
      </c>
    </row>
    <row r="181" spans="4:26" ht="45" hidden="1" customHeight="1" x14ac:dyDescent="0.2">
      <c r="E181" s="147">
        <f t="shared" ref="E181:Z181" si="11">IF(E$20=2,E169,0)</f>
        <v>0</v>
      </c>
      <c r="F181" s="148">
        <f t="shared" si="11"/>
        <v>0</v>
      </c>
      <c r="G181" s="148">
        <f t="shared" si="11"/>
        <v>0.8928571428571429</v>
      </c>
      <c r="H181" s="148">
        <f t="shared" si="11"/>
        <v>1.7552447552447552</v>
      </c>
      <c r="I181" s="148">
        <f t="shared" si="11"/>
        <v>0</v>
      </c>
      <c r="J181" s="148">
        <f t="shared" si="11"/>
        <v>0</v>
      </c>
      <c r="K181" s="148">
        <f t="shared" si="11"/>
        <v>0</v>
      </c>
      <c r="L181" s="148">
        <f t="shared" si="11"/>
        <v>0</v>
      </c>
      <c r="M181" s="148">
        <f t="shared" si="11"/>
        <v>4.3174603174603172</v>
      </c>
      <c r="N181" s="148">
        <f t="shared" si="11"/>
        <v>2.8448275862068964</v>
      </c>
      <c r="O181" s="149">
        <f t="shared" si="11"/>
        <v>0</v>
      </c>
      <c r="P181" s="149">
        <f t="shared" si="11"/>
        <v>0</v>
      </c>
      <c r="Q181" s="148">
        <f t="shared" si="11"/>
        <v>0</v>
      </c>
      <c r="R181" s="148">
        <f t="shared" si="11"/>
        <v>0</v>
      </c>
      <c r="S181" s="148">
        <f t="shared" si="11"/>
        <v>0</v>
      </c>
      <c r="T181" s="148">
        <f t="shared" si="11"/>
        <v>0</v>
      </c>
      <c r="U181" s="148">
        <f t="shared" si="11"/>
        <v>0</v>
      </c>
      <c r="V181" s="148">
        <f t="shared" si="11"/>
        <v>0</v>
      </c>
      <c r="W181" s="148">
        <f t="shared" si="11"/>
        <v>0</v>
      </c>
      <c r="X181" s="148">
        <f t="shared" si="11"/>
        <v>0</v>
      </c>
      <c r="Y181" s="148">
        <f t="shared" si="11"/>
        <v>0</v>
      </c>
      <c r="Z181" s="148">
        <f t="shared" si="11"/>
        <v>0</v>
      </c>
    </row>
    <row r="182" spans="4:26" ht="45" hidden="1" customHeight="1" x14ac:dyDescent="0.2">
      <c r="E182" s="147">
        <f t="shared" ref="E182:Z182" si="12">IF(E$20=3,E169,0)</f>
        <v>0</v>
      </c>
      <c r="F182" s="149">
        <f t="shared" si="12"/>
        <v>0</v>
      </c>
      <c r="G182" s="148">
        <f t="shared" si="12"/>
        <v>0</v>
      </c>
      <c r="H182" s="148">
        <f t="shared" si="12"/>
        <v>0</v>
      </c>
      <c r="I182" s="148">
        <f t="shared" si="12"/>
        <v>1.0071942446043165</v>
      </c>
      <c r="J182" s="148">
        <f t="shared" si="12"/>
        <v>0</v>
      </c>
      <c r="K182" s="148">
        <f t="shared" si="12"/>
        <v>0</v>
      </c>
      <c r="L182" s="148">
        <f t="shared" si="12"/>
        <v>0</v>
      </c>
      <c r="M182" s="149">
        <f t="shared" si="12"/>
        <v>0</v>
      </c>
      <c r="N182" s="149">
        <f t="shared" si="12"/>
        <v>0</v>
      </c>
      <c r="O182" s="148">
        <f t="shared" si="12"/>
        <v>1.9565217391304348</v>
      </c>
      <c r="P182" s="148">
        <f t="shared" si="12"/>
        <v>7.7</v>
      </c>
      <c r="Q182" s="148">
        <f t="shared" si="12"/>
        <v>0</v>
      </c>
      <c r="R182" s="148">
        <f t="shared" si="12"/>
        <v>0</v>
      </c>
      <c r="S182" s="148">
        <f t="shared" si="12"/>
        <v>0</v>
      </c>
      <c r="T182" s="148">
        <f t="shared" si="12"/>
        <v>0</v>
      </c>
      <c r="U182" s="148">
        <f t="shared" si="12"/>
        <v>0</v>
      </c>
      <c r="V182" s="148">
        <f t="shared" si="12"/>
        <v>0</v>
      </c>
      <c r="W182" s="148">
        <f t="shared" si="12"/>
        <v>0</v>
      </c>
      <c r="X182" s="148">
        <f t="shared" si="12"/>
        <v>0</v>
      </c>
      <c r="Y182" s="148">
        <f t="shared" si="12"/>
        <v>0</v>
      </c>
      <c r="Z182" s="148">
        <f t="shared" si="12"/>
        <v>0</v>
      </c>
    </row>
    <row r="183" spans="4:26" ht="45" hidden="1" customHeight="1" x14ac:dyDescent="0.2">
      <c r="E183" s="147">
        <f t="shared" ref="E183:Z183" si="13">IF(E$20=4,E169,0)</f>
        <v>0</v>
      </c>
      <c r="F183" s="148">
        <f t="shared" si="13"/>
        <v>0</v>
      </c>
      <c r="G183" s="149">
        <f t="shared" si="13"/>
        <v>0</v>
      </c>
      <c r="H183" s="148">
        <f t="shared" si="13"/>
        <v>0</v>
      </c>
      <c r="I183" s="148">
        <f t="shared" si="13"/>
        <v>0</v>
      </c>
      <c r="J183" s="148">
        <f t="shared" si="13"/>
        <v>0</v>
      </c>
      <c r="K183" s="148">
        <f t="shared" si="13"/>
        <v>0</v>
      </c>
      <c r="L183" s="148">
        <f t="shared" si="13"/>
        <v>0</v>
      </c>
      <c r="M183" s="148">
        <f t="shared" si="13"/>
        <v>0</v>
      </c>
      <c r="N183" s="148">
        <f t="shared" si="13"/>
        <v>0</v>
      </c>
      <c r="O183" s="148">
        <f t="shared" si="13"/>
        <v>0</v>
      </c>
      <c r="P183" s="148">
        <f t="shared" si="13"/>
        <v>0</v>
      </c>
      <c r="Q183" s="149">
        <f t="shared" si="13"/>
        <v>3.4</v>
      </c>
      <c r="R183" s="149">
        <f t="shared" si="13"/>
        <v>3</v>
      </c>
      <c r="S183" s="148">
        <f t="shared" si="13"/>
        <v>0</v>
      </c>
      <c r="T183" s="148">
        <f t="shared" si="13"/>
        <v>0</v>
      </c>
      <c r="U183" s="148">
        <f t="shared" si="13"/>
        <v>0</v>
      </c>
      <c r="V183" s="148">
        <f t="shared" si="13"/>
        <v>0</v>
      </c>
      <c r="W183" s="148">
        <f t="shared" si="13"/>
        <v>0</v>
      </c>
      <c r="X183" s="148">
        <f t="shared" si="13"/>
        <v>0</v>
      </c>
      <c r="Y183" s="148">
        <f t="shared" si="13"/>
        <v>0</v>
      </c>
      <c r="Z183" s="148">
        <f t="shared" si="13"/>
        <v>0</v>
      </c>
    </row>
    <row r="184" spans="4:26" ht="45" hidden="1" customHeight="1" x14ac:dyDescent="0.2">
      <c r="E184" s="147">
        <f t="shared" ref="E184:Z184" si="14">IF(E$20=5,E169,0)</f>
        <v>0</v>
      </c>
      <c r="F184" s="148">
        <f t="shared" si="14"/>
        <v>0</v>
      </c>
      <c r="G184" s="148">
        <f t="shared" si="14"/>
        <v>0</v>
      </c>
      <c r="H184" s="149">
        <f t="shared" si="14"/>
        <v>0</v>
      </c>
      <c r="I184" s="148">
        <f t="shared" si="14"/>
        <v>0</v>
      </c>
      <c r="J184" s="148">
        <f t="shared" si="14"/>
        <v>1.0296296296296297</v>
      </c>
      <c r="K184" s="148">
        <f t="shared" si="14"/>
        <v>0</v>
      </c>
      <c r="L184" s="148">
        <f t="shared" si="14"/>
        <v>0</v>
      </c>
      <c r="M184" s="148">
        <f t="shared" si="14"/>
        <v>0</v>
      </c>
      <c r="N184" s="148">
        <f t="shared" si="14"/>
        <v>0</v>
      </c>
      <c r="O184" s="148">
        <f t="shared" si="14"/>
        <v>0</v>
      </c>
      <c r="P184" s="148">
        <f t="shared" si="14"/>
        <v>0</v>
      </c>
      <c r="Q184" s="148">
        <f t="shared" si="14"/>
        <v>0</v>
      </c>
      <c r="R184" s="148">
        <f t="shared" si="14"/>
        <v>0</v>
      </c>
      <c r="S184" s="149">
        <f t="shared" si="14"/>
        <v>3.4954128440366974</v>
      </c>
      <c r="T184" s="149">
        <f t="shared" si="14"/>
        <v>6.3761467889908259</v>
      </c>
      <c r="U184" s="148">
        <f t="shared" si="14"/>
        <v>5.1449275362318838</v>
      </c>
      <c r="V184" s="148">
        <f t="shared" si="14"/>
        <v>4.63768115942029</v>
      </c>
      <c r="W184" s="149">
        <f t="shared" si="14"/>
        <v>0</v>
      </c>
      <c r="X184" s="148">
        <f t="shared" si="14"/>
        <v>0</v>
      </c>
      <c r="Y184" s="148">
        <f t="shared" si="14"/>
        <v>0</v>
      </c>
      <c r="Z184" s="148">
        <f t="shared" si="14"/>
        <v>0</v>
      </c>
    </row>
    <row r="185" spans="4:26" ht="45" hidden="1" customHeight="1" x14ac:dyDescent="0.2">
      <c r="E185" s="147">
        <f t="shared" ref="E185:Z185" si="15">IF(E$20=6,E169,0)</f>
        <v>0</v>
      </c>
      <c r="F185" s="148">
        <f t="shared" si="15"/>
        <v>0</v>
      </c>
      <c r="G185" s="148">
        <f t="shared" si="15"/>
        <v>0</v>
      </c>
      <c r="H185" s="148">
        <f t="shared" si="15"/>
        <v>0</v>
      </c>
      <c r="I185" s="149">
        <f t="shared" si="15"/>
        <v>0</v>
      </c>
      <c r="J185" s="149">
        <f t="shared" si="15"/>
        <v>0</v>
      </c>
      <c r="K185" s="148">
        <f t="shared" si="15"/>
        <v>0</v>
      </c>
      <c r="L185" s="148">
        <f t="shared" si="15"/>
        <v>0</v>
      </c>
      <c r="M185" s="148">
        <f t="shared" si="15"/>
        <v>0</v>
      </c>
      <c r="N185" s="148">
        <f t="shared" si="15"/>
        <v>0</v>
      </c>
      <c r="O185" s="148">
        <f t="shared" si="15"/>
        <v>0</v>
      </c>
      <c r="P185" s="148">
        <f t="shared" si="15"/>
        <v>0</v>
      </c>
      <c r="Q185" s="148">
        <f t="shared" si="15"/>
        <v>0</v>
      </c>
      <c r="R185" s="148">
        <f t="shared" si="15"/>
        <v>0</v>
      </c>
      <c r="S185" s="148">
        <f t="shared" si="15"/>
        <v>0</v>
      </c>
      <c r="T185" s="148">
        <f t="shared" si="15"/>
        <v>0</v>
      </c>
      <c r="U185" s="149">
        <f t="shared" si="15"/>
        <v>0</v>
      </c>
      <c r="V185" s="149">
        <f t="shared" si="15"/>
        <v>0</v>
      </c>
      <c r="W185" s="148">
        <f t="shared" si="15"/>
        <v>3.9340659340659339</v>
      </c>
      <c r="X185" s="148">
        <f t="shared" si="15"/>
        <v>5.3152173913043477</v>
      </c>
      <c r="Y185" s="149">
        <f t="shared" si="15"/>
        <v>4.4487179487179489</v>
      </c>
      <c r="Z185" s="149">
        <f t="shared" si="15"/>
        <v>3.8974358974358974</v>
      </c>
    </row>
    <row r="186" spans="4:26" ht="26.25" customHeight="1" x14ac:dyDescent="0.5"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</row>
    <row r="187" spans="4:26" ht="18.75" customHeight="1" x14ac:dyDescent="0.25">
      <c r="D187" s="151"/>
      <c r="E187" s="151"/>
      <c r="F187" s="151"/>
      <c r="G187" s="151"/>
      <c r="H187" s="152"/>
      <c r="I187" s="152"/>
      <c r="J187" s="152"/>
      <c r="K187" s="153"/>
      <c r="L187" s="152"/>
      <c r="M187" s="154"/>
      <c r="N187" s="154"/>
      <c r="O187" s="152"/>
      <c r="P187" s="155"/>
      <c r="Q187" s="153"/>
      <c r="R187" s="153"/>
      <c r="S187" s="153"/>
      <c r="T187" s="153"/>
      <c r="U187" s="153"/>
      <c r="V187" s="153"/>
    </row>
    <row r="188" spans="4:26" ht="18.75" x14ac:dyDescent="0.3">
      <c r="D188" s="156"/>
      <c r="E188" s="157"/>
      <c r="F188" s="157"/>
      <c r="G188" s="157"/>
      <c r="H188" s="158"/>
      <c r="I188" s="158"/>
      <c r="J188" s="158"/>
      <c r="K188" s="153"/>
      <c r="L188" s="159"/>
      <c r="M188" s="159"/>
      <c r="N188" s="159"/>
      <c r="O188" s="159"/>
      <c r="P188" s="153"/>
      <c r="Q188" s="153"/>
      <c r="R188" s="153"/>
      <c r="S188" s="153"/>
      <c r="T188" s="153"/>
      <c r="U188" s="153"/>
      <c r="V188" s="153"/>
    </row>
    <row r="189" spans="4:26" ht="18.75" x14ac:dyDescent="0.3">
      <c r="D189" s="156"/>
      <c r="E189" s="157"/>
      <c r="F189" s="157"/>
      <c r="G189" s="157"/>
      <c r="H189" s="158"/>
      <c r="I189" s="158"/>
      <c r="J189" s="158"/>
      <c r="K189" s="153"/>
      <c r="L189" s="159"/>
      <c r="M189" s="159"/>
      <c r="N189" s="159"/>
      <c r="O189" s="159"/>
      <c r="P189" s="153"/>
      <c r="Q189" s="153"/>
      <c r="R189" s="153"/>
      <c r="S189" s="153"/>
      <c r="T189" s="153"/>
      <c r="U189" s="153"/>
      <c r="V189" s="153"/>
    </row>
    <row r="190" spans="4:26" ht="18.75" x14ac:dyDescent="0.3">
      <c r="D190" s="156"/>
      <c r="E190" s="157"/>
      <c r="F190" s="157"/>
      <c r="G190" s="157"/>
      <c r="H190" s="158"/>
      <c r="I190" s="158"/>
      <c r="J190" s="158"/>
      <c r="K190" s="153"/>
      <c r="L190" s="159"/>
      <c r="M190" s="159"/>
      <c r="N190" s="159"/>
      <c r="O190" s="159"/>
      <c r="P190" s="153"/>
      <c r="Q190" s="153"/>
      <c r="R190" s="153"/>
      <c r="S190" s="153"/>
      <c r="T190" s="153"/>
      <c r="U190" s="153"/>
      <c r="V190" s="153"/>
    </row>
    <row r="191" spans="4:26" ht="23.25" customHeight="1" x14ac:dyDescent="0.3">
      <c r="D191" s="156"/>
      <c r="E191" s="157"/>
      <c r="F191" s="157"/>
      <c r="G191" s="157"/>
      <c r="H191" s="158"/>
      <c r="I191" s="158"/>
      <c r="J191" s="158"/>
      <c r="K191" s="153"/>
      <c r="L191" s="159"/>
      <c r="M191" s="159"/>
      <c r="N191" s="159"/>
      <c r="O191" s="159"/>
      <c r="P191" s="153"/>
      <c r="Q191" s="153"/>
      <c r="R191" s="153"/>
      <c r="S191" s="153"/>
      <c r="T191" s="153"/>
      <c r="U191" s="153"/>
      <c r="V191" s="153"/>
      <c r="X191" s="160" t="s">
        <v>349</v>
      </c>
      <c r="Y191" s="160"/>
      <c r="Z191" s="160"/>
    </row>
    <row r="192" spans="4:26" ht="18.75" x14ac:dyDescent="0.3">
      <c r="D192" s="156"/>
      <c r="E192" s="157"/>
      <c r="F192" s="157"/>
      <c r="G192" s="157"/>
      <c r="H192" s="161"/>
      <c r="I192" s="161"/>
      <c r="J192" s="161"/>
      <c r="K192" s="153"/>
      <c r="L192" s="159"/>
      <c r="M192" s="159"/>
      <c r="N192" s="159"/>
      <c r="O192" s="159"/>
      <c r="P192" s="153"/>
      <c r="Q192" s="153"/>
      <c r="R192" s="153"/>
      <c r="S192" s="153"/>
      <c r="T192" s="153"/>
      <c r="U192" s="153"/>
      <c r="V192" s="153"/>
    </row>
    <row r="193" spans="3:22" ht="18.75" x14ac:dyDescent="0.3">
      <c r="D193" s="156"/>
      <c r="E193" s="157"/>
      <c r="F193" s="157"/>
      <c r="G193" s="157"/>
      <c r="H193" s="161"/>
      <c r="I193" s="161"/>
      <c r="J193" s="161"/>
      <c r="K193" s="153"/>
      <c r="L193" s="159"/>
      <c r="M193" s="159"/>
      <c r="N193" s="159"/>
      <c r="O193" s="159"/>
      <c r="P193" s="153"/>
      <c r="Q193" s="153"/>
      <c r="R193" s="153"/>
      <c r="S193" s="153"/>
      <c r="T193" s="153"/>
      <c r="U193" s="153"/>
      <c r="V193" s="153"/>
    </row>
    <row r="194" spans="3:22" ht="18.75" customHeight="1" x14ac:dyDescent="0.3">
      <c r="D194" s="152"/>
      <c r="E194" s="162"/>
      <c r="F194" s="162"/>
      <c r="G194" s="157"/>
      <c r="H194" s="163"/>
      <c r="I194" s="163"/>
      <c r="J194" s="163"/>
      <c r="K194" s="163"/>
      <c r="L194" s="154"/>
      <c r="M194" s="164"/>
      <c r="N194" s="164"/>
      <c r="O194" s="164"/>
      <c r="P194" s="153"/>
      <c r="Q194" s="153"/>
      <c r="R194" s="153"/>
      <c r="S194" s="153"/>
      <c r="T194" s="153"/>
      <c r="U194" s="153"/>
      <c r="V194" s="153"/>
    </row>
    <row r="195" spans="3:22" ht="18.75" x14ac:dyDescent="0.3">
      <c r="D195" s="165"/>
      <c r="E195" s="165"/>
      <c r="F195" s="165"/>
      <c r="G195" s="165"/>
      <c r="H195" s="165"/>
      <c r="I195" s="165"/>
      <c r="J195" s="165"/>
      <c r="K195" s="153"/>
      <c r="L195" s="153"/>
      <c r="M195" s="166"/>
      <c r="N195" s="166"/>
      <c r="O195" s="166"/>
      <c r="P195" s="153"/>
      <c r="Q195" s="153"/>
      <c r="R195" s="153"/>
      <c r="S195" s="153"/>
      <c r="T195" s="153"/>
      <c r="U195" s="153"/>
      <c r="V195" s="153"/>
    </row>
    <row r="196" spans="3:22" ht="18.75" x14ac:dyDescent="0.3">
      <c r="D196" s="165"/>
      <c r="E196" s="165"/>
      <c r="F196" s="165"/>
      <c r="G196" s="165"/>
      <c r="H196" s="165"/>
      <c r="I196" s="165"/>
      <c r="J196" s="165"/>
      <c r="K196" s="167"/>
      <c r="L196" s="167"/>
      <c r="M196" s="167"/>
      <c r="N196" s="167"/>
      <c r="O196" s="168"/>
      <c r="P196" s="153"/>
      <c r="Q196" s="153"/>
      <c r="R196" s="153"/>
      <c r="S196" s="153"/>
      <c r="T196" s="153"/>
      <c r="U196" s="153"/>
      <c r="V196" s="153"/>
    </row>
    <row r="197" spans="3:22" ht="31.5" x14ac:dyDescent="0.5">
      <c r="D197" s="169"/>
      <c r="E197" s="169"/>
      <c r="F197" s="169"/>
      <c r="G197" s="170"/>
      <c r="H197" s="171"/>
      <c r="I197" s="171"/>
      <c r="J197" s="171"/>
      <c r="K197" s="153"/>
      <c r="L197" s="172"/>
      <c r="M197" s="173"/>
      <c r="N197" s="173"/>
      <c r="O197" s="168"/>
      <c r="P197" s="153"/>
      <c r="Q197" s="153"/>
      <c r="R197" s="153"/>
      <c r="S197" s="153"/>
      <c r="T197" s="153"/>
      <c r="U197" s="153"/>
      <c r="V197" s="153"/>
    </row>
    <row r="198" spans="3:22" x14ac:dyDescent="0.2"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</row>
    <row r="199" spans="3:22" x14ac:dyDescent="0.2"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</row>
    <row r="200" spans="3:22" ht="15" x14ac:dyDescent="0.25"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53"/>
      <c r="P200" s="153"/>
      <c r="Q200" s="153"/>
      <c r="R200" s="153"/>
      <c r="S200" s="153"/>
      <c r="T200" s="153"/>
      <c r="U200" s="153"/>
      <c r="V200" s="153"/>
    </row>
    <row r="201" spans="3:22" x14ac:dyDescent="0.2"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</row>
    <row r="202" spans="3:22" x14ac:dyDescent="0.2"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</row>
    <row r="203" spans="3:22" x14ac:dyDescent="0.2"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</row>
    <row r="204" spans="3:22" x14ac:dyDescent="0.2"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</row>
    <row r="205" spans="3:22" ht="23.25" x14ac:dyDescent="0.35">
      <c r="D205" s="175"/>
      <c r="E205" s="176"/>
      <c r="F205" s="176"/>
      <c r="G205" s="176"/>
      <c r="H205" s="176"/>
      <c r="I205" s="176"/>
      <c r="J205" s="176"/>
      <c r="K205" s="176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</row>
    <row r="206" spans="3:22" ht="27" x14ac:dyDescent="0.35">
      <c r="D206" s="177"/>
      <c r="E206" s="177"/>
      <c r="F206" s="177"/>
      <c r="G206" s="177"/>
      <c r="H206" s="177"/>
      <c r="I206" s="177"/>
      <c r="J206" s="177"/>
      <c r="K206" s="176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</row>
    <row r="207" spans="3:22" x14ac:dyDescent="0.2">
      <c r="C207" s="51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53"/>
      <c r="R207" s="153"/>
      <c r="S207" s="153"/>
      <c r="T207" s="153"/>
      <c r="U207" s="153"/>
      <c r="V207" s="153"/>
    </row>
    <row r="208" spans="3:22" x14ac:dyDescent="0.2">
      <c r="C208" s="51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53"/>
      <c r="R208" s="153"/>
      <c r="S208" s="153"/>
      <c r="T208" s="153"/>
      <c r="U208" s="153"/>
      <c r="V208" s="153"/>
    </row>
    <row r="209" spans="3:22" x14ac:dyDescent="0.2">
      <c r="C209" s="51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53"/>
      <c r="R209" s="153"/>
      <c r="S209" s="153"/>
      <c r="T209" s="153"/>
      <c r="U209" s="153"/>
      <c r="V209" s="153"/>
    </row>
    <row r="210" spans="3:22" ht="23.25" x14ac:dyDescent="0.35">
      <c r="C210" s="51"/>
      <c r="D210" s="179"/>
      <c r="E210" s="179"/>
      <c r="F210" s="179"/>
      <c r="G210" s="179"/>
      <c r="H210" s="179"/>
      <c r="I210" s="179"/>
      <c r="J210" s="179"/>
      <c r="K210" s="176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</row>
    <row r="211" spans="3:22" ht="23.25" x14ac:dyDescent="0.35">
      <c r="C211" s="51"/>
      <c r="D211" s="180"/>
      <c r="E211" s="181"/>
      <c r="F211" s="181"/>
      <c r="G211" s="181"/>
      <c r="H211" s="182"/>
      <c r="I211" s="179"/>
      <c r="J211" s="179"/>
      <c r="K211" s="176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</row>
    <row r="212" spans="3:22" ht="23.25" x14ac:dyDescent="0.35">
      <c r="C212" s="51"/>
      <c r="D212" s="180"/>
      <c r="E212" s="181"/>
      <c r="F212" s="181"/>
      <c r="G212" s="181"/>
      <c r="H212" s="182"/>
      <c r="I212" s="179"/>
      <c r="J212" s="179"/>
      <c r="K212" s="176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</row>
    <row r="213" spans="3:22" ht="23.25" x14ac:dyDescent="0.35">
      <c r="C213" s="51"/>
      <c r="D213" s="180"/>
      <c r="E213" s="181"/>
      <c r="F213" s="181"/>
      <c r="G213" s="181"/>
      <c r="H213" s="182"/>
      <c r="I213" s="179"/>
      <c r="J213" s="179"/>
      <c r="K213" s="176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</row>
    <row r="214" spans="3:22" ht="23.25" x14ac:dyDescent="0.35">
      <c r="C214" s="51"/>
      <c r="D214" s="180"/>
      <c r="E214" s="181"/>
      <c r="F214" s="181"/>
      <c r="G214" s="181"/>
      <c r="H214" s="182"/>
      <c r="I214" s="179"/>
      <c r="J214" s="179"/>
      <c r="K214" s="176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</row>
    <row r="215" spans="3:22" ht="23.25" x14ac:dyDescent="0.35">
      <c r="C215" s="51"/>
      <c r="D215" s="180"/>
      <c r="E215" s="181"/>
      <c r="F215" s="181"/>
      <c r="G215" s="181"/>
      <c r="H215" s="182"/>
      <c r="I215" s="179"/>
      <c r="J215" s="179"/>
      <c r="K215" s="176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</row>
    <row r="216" spans="3:22" ht="23.25" x14ac:dyDescent="0.35">
      <c r="C216" s="51"/>
      <c r="D216" s="180"/>
      <c r="E216" s="181"/>
      <c r="F216" s="181"/>
      <c r="G216" s="181"/>
      <c r="H216" s="182"/>
      <c r="I216" s="176"/>
      <c r="J216" s="176"/>
      <c r="K216" s="176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</row>
    <row r="217" spans="3:22" ht="23.25" x14ac:dyDescent="0.35">
      <c r="C217" s="51"/>
      <c r="D217" s="182"/>
      <c r="E217" s="182"/>
      <c r="F217" s="182"/>
      <c r="G217" s="182"/>
      <c r="H217" s="182"/>
      <c r="I217" s="176"/>
      <c r="J217" s="176"/>
      <c r="K217" s="176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</row>
    <row r="218" spans="3:22" ht="22.5" x14ac:dyDescent="0.2">
      <c r="C218" s="51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4"/>
      <c r="Q218" s="153"/>
      <c r="R218" s="153"/>
      <c r="S218" s="153"/>
      <c r="T218" s="153"/>
      <c r="U218" s="153"/>
      <c r="V218" s="153"/>
    </row>
    <row r="219" spans="3:22" ht="23.25" x14ac:dyDescent="0.2">
      <c r="C219" s="51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6"/>
      <c r="Q219" s="153"/>
      <c r="R219" s="153"/>
      <c r="S219" s="153"/>
      <c r="T219" s="153"/>
      <c r="U219" s="153"/>
      <c r="V219" s="153"/>
    </row>
    <row r="220" spans="3:22" ht="23.25" x14ac:dyDescent="0.2">
      <c r="C220" s="51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6"/>
      <c r="Q220" s="153"/>
      <c r="R220" s="153"/>
      <c r="S220" s="153"/>
      <c r="T220" s="153"/>
      <c r="U220" s="153"/>
      <c r="V220" s="153"/>
    </row>
    <row r="221" spans="3:22" ht="23.25" x14ac:dyDescent="0.2">
      <c r="C221" s="51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6"/>
      <c r="Q221" s="153"/>
      <c r="R221" s="153"/>
      <c r="S221" s="153"/>
      <c r="T221" s="153"/>
      <c r="U221" s="153"/>
      <c r="V221" s="153"/>
    </row>
    <row r="222" spans="3:22" ht="23.25" x14ac:dyDescent="0.2">
      <c r="C222" s="51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6"/>
      <c r="Q222" s="153"/>
      <c r="R222" s="153"/>
      <c r="S222" s="153"/>
      <c r="T222" s="153"/>
      <c r="U222" s="153"/>
      <c r="V222" s="153"/>
    </row>
    <row r="223" spans="3:22" ht="23.25" x14ac:dyDescent="0.2">
      <c r="C223" s="51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6"/>
      <c r="Q223" s="153"/>
      <c r="R223" s="153"/>
      <c r="S223" s="153"/>
      <c r="T223" s="153"/>
      <c r="U223" s="153"/>
      <c r="V223" s="153"/>
    </row>
    <row r="224" spans="3:22" ht="23.25" x14ac:dyDescent="0.2">
      <c r="C224" s="51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6"/>
      <c r="Q224" s="153"/>
      <c r="R224" s="153"/>
      <c r="S224" s="153"/>
      <c r="T224" s="153"/>
      <c r="U224" s="153"/>
      <c r="V224" s="153"/>
    </row>
    <row r="225" spans="3:22" ht="22.5" x14ac:dyDescent="0.2">
      <c r="C225" s="51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7"/>
      <c r="Q225" s="153"/>
      <c r="R225" s="153"/>
      <c r="S225" s="153"/>
      <c r="T225" s="153"/>
      <c r="U225" s="153"/>
      <c r="V225" s="153"/>
    </row>
    <row r="226" spans="3:22" ht="22.5" x14ac:dyDescent="0.2">
      <c r="C226" s="51"/>
      <c r="D226" s="188"/>
      <c r="E226" s="188"/>
      <c r="F226" s="188"/>
      <c r="G226" s="188"/>
      <c r="H226" s="188"/>
      <c r="I226" s="188"/>
      <c r="J226" s="188"/>
      <c r="K226" s="187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</row>
    <row r="227" spans="3:22" ht="23.25" x14ac:dyDescent="0.35">
      <c r="C227" s="51"/>
      <c r="D227" s="189"/>
      <c r="E227" s="189"/>
      <c r="F227" s="189"/>
      <c r="G227" s="189"/>
      <c r="H227" s="189"/>
      <c r="I227" s="189"/>
      <c r="J227" s="189"/>
      <c r="K227" s="189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</row>
    <row r="228" spans="3:22" ht="23.25" x14ac:dyDescent="0.35">
      <c r="C228" s="51"/>
      <c r="D228" s="190"/>
      <c r="E228" s="190"/>
      <c r="F228" s="190"/>
      <c r="G228" s="190"/>
      <c r="H228" s="190"/>
      <c r="I228" s="190"/>
      <c r="J228" s="190"/>
      <c r="K228" s="190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</row>
    <row r="229" spans="3:22" ht="23.25" x14ac:dyDescent="0.35">
      <c r="C229" s="51"/>
      <c r="D229" s="190"/>
      <c r="E229" s="190"/>
      <c r="F229" s="190"/>
      <c r="G229" s="190"/>
      <c r="H229" s="190"/>
      <c r="I229" s="190"/>
      <c r="J229" s="190"/>
      <c r="K229" s="190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</row>
    <row r="230" spans="3:22" ht="23.25" x14ac:dyDescent="0.35">
      <c r="C230" s="51"/>
      <c r="D230" s="190"/>
      <c r="E230" s="190"/>
      <c r="F230" s="190"/>
      <c r="G230" s="190"/>
      <c r="H230" s="190"/>
      <c r="I230" s="190"/>
      <c r="J230" s="190"/>
      <c r="K230" s="190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</row>
    <row r="231" spans="3:22" ht="23.25" x14ac:dyDescent="0.35">
      <c r="C231" s="51"/>
      <c r="D231" s="190"/>
      <c r="E231" s="190"/>
      <c r="F231" s="190"/>
      <c r="G231" s="190"/>
      <c r="H231" s="190"/>
      <c r="I231" s="190"/>
      <c r="J231" s="190"/>
      <c r="K231" s="190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</row>
    <row r="232" spans="3:22" ht="23.25" x14ac:dyDescent="0.35">
      <c r="C232" s="51"/>
      <c r="D232" s="190"/>
      <c r="E232" s="190"/>
      <c r="F232" s="190"/>
      <c r="G232" s="190"/>
      <c r="H232" s="190"/>
      <c r="I232" s="190"/>
      <c r="J232" s="190"/>
      <c r="K232" s="190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</row>
    <row r="233" spans="3:22" ht="23.25" x14ac:dyDescent="0.35">
      <c r="C233" s="51"/>
      <c r="D233" s="190"/>
      <c r="E233" s="190"/>
      <c r="F233" s="190"/>
      <c r="G233" s="190"/>
      <c r="H233" s="190"/>
      <c r="I233" s="190"/>
      <c r="J233" s="190"/>
      <c r="K233" s="190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</row>
    <row r="234" spans="3:22" ht="23.25" x14ac:dyDescent="0.35">
      <c r="C234" s="51"/>
      <c r="D234" s="191"/>
      <c r="E234" s="191"/>
      <c r="F234" s="191"/>
      <c r="G234" s="191"/>
      <c r="H234" s="191"/>
      <c r="I234" s="191"/>
      <c r="J234" s="191"/>
      <c r="K234" s="19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</row>
    <row r="235" spans="3:22" ht="23.25" x14ac:dyDescent="0.35">
      <c r="C235" s="51"/>
      <c r="D235" s="191"/>
      <c r="E235" s="191"/>
      <c r="F235" s="191"/>
      <c r="G235" s="191"/>
      <c r="H235" s="191"/>
      <c r="I235" s="191"/>
      <c r="J235" s="191"/>
      <c r="K235" s="19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</row>
    <row r="236" spans="3:22" ht="23.25" x14ac:dyDescent="0.35">
      <c r="C236" s="51"/>
      <c r="D236" s="192"/>
      <c r="E236" s="193"/>
      <c r="F236" s="193"/>
      <c r="G236" s="193"/>
      <c r="H236" s="193"/>
      <c r="I236" s="193"/>
      <c r="J236" s="193"/>
      <c r="K236" s="193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</row>
    <row r="237" spans="3:22" ht="23.25" x14ac:dyDescent="0.35">
      <c r="C237" s="51"/>
      <c r="D237" s="192"/>
      <c r="E237" s="193"/>
      <c r="F237" s="193"/>
      <c r="G237" s="193"/>
      <c r="H237" s="193"/>
      <c r="I237" s="193"/>
      <c r="J237" s="193"/>
      <c r="K237" s="193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</row>
    <row r="238" spans="3:22" ht="23.25" x14ac:dyDescent="0.35">
      <c r="C238" s="51"/>
      <c r="D238" s="192"/>
      <c r="E238" s="193"/>
      <c r="F238" s="193"/>
      <c r="G238" s="193"/>
      <c r="H238" s="193"/>
      <c r="I238" s="193"/>
      <c r="J238" s="193"/>
      <c r="K238" s="193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</row>
    <row r="239" spans="3:22" ht="23.25" x14ac:dyDescent="0.35">
      <c r="C239" s="51"/>
      <c r="D239" s="192"/>
      <c r="E239" s="193"/>
      <c r="F239" s="193"/>
      <c r="G239" s="193"/>
      <c r="H239" s="193"/>
      <c r="I239" s="193"/>
      <c r="J239" s="193"/>
      <c r="K239" s="193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</row>
    <row r="240" spans="3:22" ht="23.25" x14ac:dyDescent="0.35">
      <c r="C240" s="51"/>
      <c r="D240" s="192"/>
      <c r="E240" s="193"/>
      <c r="F240" s="193"/>
      <c r="G240" s="193"/>
      <c r="H240" s="193"/>
      <c r="I240" s="193"/>
      <c r="J240" s="193"/>
      <c r="K240" s="193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</row>
    <row r="241" spans="3:22" ht="23.25" x14ac:dyDescent="0.35">
      <c r="C241" s="51"/>
      <c r="D241" s="192"/>
      <c r="E241" s="193"/>
      <c r="F241" s="193"/>
      <c r="G241" s="193"/>
      <c r="H241" s="193"/>
      <c r="I241" s="193"/>
      <c r="J241" s="193"/>
      <c r="K241" s="193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</row>
    <row r="242" spans="3:22" ht="23.25" x14ac:dyDescent="0.35">
      <c r="C242" s="51"/>
      <c r="D242" s="192"/>
      <c r="E242" s="193"/>
      <c r="F242" s="193"/>
      <c r="G242" s="193"/>
      <c r="H242" s="193"/>
      <c r="I242" s="193"/>
      <c r="J242" s="193"/>
      <c r="K242" s="193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</row>
    <row r="243" spans="3:22" ht="23.25" x14ac:dyDescent="0.35">
      <c r="C243" s="51"/>
      <c r="D243" s="192"/>
      <c r="E243" s="193"/>
      <c r="F243" s="193"/>
      <c r="G243" s="193"/>
      <c r="H243" s="193"/>
      <c r="I243" s="193"/>
      <c r="J243" s="193"/>
      <c r="K243" s="193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</row>
    <row r="244" spans="3:22" ht="23.25" x14ac:dyDescent="0.35">
      <c r="C244" s="51"/>
      <c r="D244" s="192"/>
      <c r="E244" s="193"/>
      <c r="F244" s="193"/>
      <c r="G244" s="193"/>
      <c r="H244" s="193"/>
      <c r="I244" s="193"/>
      <c r="J244" s="193"/>
      <c r="K244" s="193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</row>
    <row r="245" spans="3:22" ht="23.25" x14ac:dyDescent="0.35">
      <c r="C245" s="51"/>
      <c r="D245" s="192"/>
      <c r="E245" s="193"/>
      <c r="F245" s="193"/>
      <c r="G245" s="193"/>
      <c r="H245" s="193"/>
      <c r="I245" s="193"/>
      <c r="J245" s="193"/>
      <c r="K245" s="193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</row>
    <row r="246" spans="3:22" ht="23.25" x14ac:dyDescent="0.35">
      <c r="C246" s="51"/>
      <c r="D246" s="192"/>
      <c r="E246" s="193"/>
      <c r="F246" s="193"/>
      <c r="G246" s="193"/>
      <c r="H246" s="193"/>
      <c r="I246" s="193"/>
      <c r="J246" s="193"/>
      <c r="K246" s="193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</row>
    <row r="247" spans="3:22" ht="23.25" x14ac:dyDescent="0.35">
      <c r="C247" s="51"/>
      <c r="D247" s="192"/>
      <c r="E247" s="193"/>
      <c r="F247" s="193"/>
      <c r="G247" s="193"/>
      <c r="H247" s="193"/>
      <c r="I247" s="193"/>
      <c r="J247" s="193"/>
      <c r="K247" s="193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</row>
    <row r="248" spans="3:22" ht="23.25" x14ac:dyDescent="0.35">
      <c r="C248" s="51"/>
      <c r="D248" s="192"/>
      <c r="E248" s="193"/>
      <c r="F248" s="193"/>
      <c r="G248" s="193"/>
      <c r="H248" s="193"/>
      <c r="I248" s="193"/>
      <c r="J248" s="193"/>
      <c r="K248" s="193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</row>
    <row r="249" spans="3:22" ht="23.25" x14ac:dyDescent="0.35">
      <c r="C249" s="51"/>
      <c r="D249" s="192"/>
      <c r="E249" s="193"/>
      <c r="F249" s="193"/>
      <c r="G249" s="193"/>
      <c r="H249" s="193"/>
      <c r="I249" s="193"/>
      <c r="J249" s="193"/>
      <c r="K249" s="193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</row>
    <row r="250" spans="3:22" ht="23.25" x14ac:dyDescent="0.35">
      <c r="C250" s="51"/>
      <c r="D250" s="192"/>
      <c r="E250" s="193"/>
      <c r="F250" s="193"/>
      <c r="G250" s="193"/>
      <c r="H250" s="193"/>
      <c r="I250" s="193"/>
      <c r="J250" s="193"/>
      <c r="K250" s="193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</row>
    <row r="251" spans="3:22" ht="23.25" x14ac:dyDescent="0.35">
      <c r="C251" s="51"/>
      <c r="D251" s="192"/>
      <c r="E251" s="193"/>
      <c r="F251" s="193"/>
      <c r="G251" s="193"/>
      <c r="H251" s="193"/>
      <c r="I251" s="193"/>
      <c r="J251" s="193"/>
      <c r="K251" s="193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</row>
    <row r="252" spans="3:22" ht="23.25" x14ac:dyDescent="0.35">
      <c r="C252" s="51"/>
      <c r="D252" s="192"/>
      <c r="E252" s="193"/>
      <c r="F252" s="193"/>
      <c r="G252" s="193"/>
      <c r="H252" s="193"/>
      <c r="I252" s="193"/>
      <c r="J252" s="193"/>
      <c r="K252" s="193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</row>
    <row r="253" spans="3:22" ht="23.25" x14ac:dyDescent="0.35">
      <c r="C253" s="51"/>
      <c r="D253" s="192"/>
      <c r="E253" s="193"/>
      <c r="F253" s="193"/>
      <c r="G253" s="193"/>
      <c r="H253" s="193"/>
      <c r="I253" s="193"/>
      <c r="J253" s="193"/>
      <c r="K253" s="193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</row>
    <row r="254" spans="3:22" ht="23.25" x14ac:dyDescent="0.35">
      <c r="C254" s="51"/>
      <c r="D254" s="192"/>
      <c r="E254" s="193"/>
      <c r="F254" s="193"/>
      <c r="G254" s="193"/>
      <c r="H254" s="193"/>
      <c r="I254" s="193"/>
      <c r="J254" s="193"/>
      <c r="K254" s="193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</row>
    <row r="255" spans="3:22" ht="23.25" x14ac:dyDescent="0.35">
      <c r="C255" s="51"/>
      <c r="D255" s="192"/>
      <c r="E255" s="193"/>
      <c r="F255" s="193"/>
      <c r="G255" s="193"/>
      <c r="H255" s="193"/>
      <c r="I255" s="193"/>
      <c r="J255" s="193"/>
      <c r="K255" s="193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</row>
    <row r="256" spans="3:22" ht="23.25" x14ac:dyDescent="0.35">
      <c r="C256" s="51"/>
      <c r="D256" s="192"/>
      <c r="E256" s="193"/>
      <c r="F256" s="193"/>
      <c r="G256" s="193"/>
      <c r="H256" s="193"/>
      <c r="I256" s="193"/>
      <c r="J256" s="193"/>
      <c r="K256" s="193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</row>
    <row r="257" spans="3:22" ht="23.25" x14ac:dyDescent="0.35">
      <c r="C257" s="51"/>
      <c r="D257" s="192"/>
      <c r="E257" s="193"/>
      <c r="F257" s="193"/>
      <c r="G257" s="193"/>
      <c r="H257" s="193"/>
      <c r="I257" s="193"/>
      <c r="J257" s="193"/>
      <c r="K257" s="193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</row>
    <row r="258" spans="3:22" ht="23.25" x14ac:dyDescent="0.35">
      <c r="C258" s="51"/>
      <c r="D258" s="192"/>
      <c r="E258" s="193"/>
      <c r="F258" s="193"/>
      <c r="G258" s="193"/>
      <c r="H258" s="193"/>
      <c r="I258" s="193"/>
      <c r="J258" s="193"/>
      <c r="K258" s="193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</row>
    <row r="259" spans="3:22" ht="23.25" x14ac:dyDescent="0.35">
      <c r="C259" s="51"/>
      <c r="D259" s="192"/>
      <c r="E259" s="193"/>
      <c r="F259" s="193"/>
      <c r="G259" s="193"/>
      <c r="H259" s="193"/>
      <c r="I259" s="193"/>
      <c r="J259" s="193"/>
      <c r="K259" s="193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</row>
    <row r="260" spans="3:22" ht="23.25" x14ac:dyDescent="0.35">
      <c r="C260" s="51"/>
      <c r="D260" s="192"/>
      <c r="E260" s="193"/>
      <c r="F260" s="193"/>
      <c r="G260" s="193"/>
      <c r="H260" s="193"/>
      <c r="I260" s="193"/>
      <c r="J260" s="193"/>
      <c r="K260" s="193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</row>
    <row r="261" spans="3:22" ht="23.25" x14ac:dyDescent="0.35">
      <c r="C261" s="51"/>
      <c r="D261" s="192"/>
      <c r="E261" s="193"/>
      <c r="F261" s="193"/>
      <c r="G261" s="193"/>
      <c r="H261" s="193"/>
      <c r="I261" s="193"/>
      <c r="J261" s="193"/>
      <c r="K261" s="193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</row>
    <row r="262" spans="3:22" ht="23.25" x14ac:dyDescent="0.35">
      <c r="C262" s="51"/>
      <c r="D262" s="192"/>
      <c r="E262" s="193"/>
      <c r="F262" s="193"/>
      <c r="G262" s="193"/>
      <c r="H262" s="193"/>
      <c r="I262" s="193"/>
      <c r="J262" s="193"/>
      <c r="K262" s="193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</row>
    <row r="263" spans="3:22" ht="23.25" x14ac:dyDescent="0.35">
      <c r="C263" s="51"/>
      <c r="D263" s="192"/>
      <c r="E263" s="193"/>
      <c r="F263" s="193"/>
      <c r="G263" s="193"/>
      <c r="H263" s="193"/>
      <c r="I263" s="193"/>
      <c r="J263" s="193"/>
      <c r="K263" s="193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</row>
    <row r="264" spans="3:22" ht="23.25" x14ac:dyDescent="0.35">
      <c r="C264" s="51"/>
      <c r="D264" s="192"/>
      <c r="E264" s="193"/>
      <c r="F264" s="193"/>
      <c r="G264" s="193"/>
      <c r="H264" s="193"/>
      <c r="I264" s="193"/>
      <c r="J264" s="193"/>
      <c r="K264" s="193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</row>
    <row r="265" spans="3:22" ht="23.25" x14ac:dyDescent="0.35">
      <c r="C265" s="51"/>
      <c r="D265" s="192"/>
      <c r="E265" s="193"/>
      <c r="F265" s="193"/>
      <c r="G265" s="193"/>
      <c r="H265" s="193"/>
      <c r="I265" s="193"/>
      <c r="J265" s="193"/>
      <c r="K265" s="193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</row>
    <row r="266" spans="3:22" ht="23.25" x14ac:dyDescent="0.35">
      <c r="C266" s="51"/>
      <c r="D266" s="51"/>
      <c r="E266" s="194"/>
      <c r="F266" s="194"/>
      <c r="G266" s="51"/>
      <c r="H266" s="51"/>
      <c r="I266" s="51"/>
      <c r="J266" s="51"/>
      <c r="K266" s="193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</row>
    <row r="267" spans="3:22" ht="23.25" x14ac:dyDescent="0.35">
      <c r="C267" s="51"/>
      <c r="D267" s="192"/>
      <c r="E267" s="193"/>
      <c r="F267" s="193"/>
      <c r="G267" s="193"/>
      <c r="H267" s="193"/>
      <c r="I267" s="193"/>
      <c r="J267" s="193"/>
      <c r="K267" s="193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</row>
    <row r="268" spans="3:22" x14ac:dyDescent="0.2"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</row>
    <row r="269" spans="3:22" x14ac:dyDescent="0.2"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</row>
    <row r="270" spans="3:22" x14ac:dyDescent="0.2"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</row>
    <row r="271" spans="3:22" x14ac:dyDescent="0.2"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</row>
  </sheetData>
  <mergeCells count="39">
    <mergeCell ref="D221:O221"/>
    <mergeCell ref="D222:O222"/>
    <mergeCell ref="D223:O223"/>
    <mergeCell ref="D224:O224"/>
    <mergeCell ref="D225:O225"/>
    <mergeCell ref="E214:G214"/>
    <mergeCell ref="E215:G215"/>
    <mergeCell ref="E216:G216"/>
    <mergeCell ref="D218:O218"/>
    <mergeCell ref="D219:O219"/>
    <mergeCell ref="D220:O220"/>
    <mergeCell ref="A172:C172"/>
    <mergeCell ref="D197:F197"/>
    <mergeCell ref="D207:P209"/>
    <mergeCell ref="E211:G211"/>
    <mergeCell ref="E212:G212"/>
    <mergeCell ref="E213:G213"/>
    <mergeCell ref="U18:V18"/>
    <mergeCell ref="W18:X18"/>
    <mergeCell ref="Y18:Z18"/>
    <mergeCell ref="A169:C169"/>
    <mergeCell ref="A170:C170"/>
    <mergeCell ref="A171:C171"/>
    <mergeCell ref="D17:Z17"/>
    <mergeCell ref="A18:A20"/>
    <mergeCell ref="B18:B20"/>
    <mergeCell ref="C18:C20"/>
    <mergeCell ref="E18:J18"/>
    <mergeCell ref="K18:L18"/>
    <mergeCell ref="M18:N18"/>
    <mergeCell ref="O18:P18"/>
    <mergeCell ref="Q18:R18"/>
    <mergeCell ref="S18:T18"/>
    <mergeCell ref="A6:Z6"/>
    <mergeCell ref="E8:Z15"/>
    <mergeCell ref="A11:B11"/>
    <mergeCell ref="A12:B12"/>
    <mergeCell ref="A13:B13"/>
    <mergeCell ref="A14:B14"/>
  </mergeCells>
  <conditionalFormatting sqref="E173:Z178">
    <cfRule type="cellIs" dxfId="1" priority="1" stopIfTrue="1" operator="greaterThan">
      <formula>0</formula>
    </cfRule>
    <cfRule type="cellIs" dxfId="0" priority="2" stopIfTrue="1" operator="greaterThan">
      <formula>46.9</formula>
    </cfRule>
  </conditionalFormatting>
  <printOptions horizontalCentered="1"/>
  <pageMargins left="0.27" right="0.21" top="0.71" bottom="0.32" header="0" footer="0"/>
  <pageSetup paperSize="9" scale="4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FMHM (END SEM)</vt:lpstr>
      <vt:lpstr>'FMHM (END SEM)'!Print_Area</vt:lpstr>
      <vt:lpstr>'FMHM (END SEM)'!Print_Titles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2021-08-21T09:36:28Z</dcterms:created>
  <dcterms:modified xsi:type="dcterms:W3CDTF">2021-08-21T09:36:37Z</dcterms:modified>
</cp:coreProperties>
</file>